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57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eff\Desktop\"/>
    </mc:Choice>
  </mc:AlternateContent>
  <bookViews>
    <workbookView xWindow="0" yWindow="90" windowWidth="15360" windowHeight="2520" tabRatio="842" firstSheet="5" activeTab="10"/>
  </bookViews>
  <sheets>
    <sheet name="Qualifier wksht" sheetId="1" state="hidden" r:id="rId1"/>
    <sheet name="Qual scores test" sheetId="7" state="hidden" r:id="rId2"/>
    <sheet name="£ ins outs, names" sheetId="31" state="hidden" r:id="rId3"/>
    <sheet name="Names vlookup" sheetId="19" r:id="rId4"/>
    <sheet name="Who's played who" sheetId="32" state="hidden" r:id="rId5"/>
    <sheet name="Draws, Part 1" sheetId="14" r:id="rId6"/>
    <sheet name="Table, end of Part 1" sheetId="34" r:id="rId7"/>
    <sheet name="Draws, Part 2" sheetId="36" r:id="rId8"/>
    <sheet name="Table, end of Part 2" sheetId="38" r:id="rId9"/>
    <sheet name="Draws, Part 3" sheetId="37" r:id="rId10"/>
    <sheet name="Table, end of Part 3" sheetId="39" r:id="rId11"/>
    <sheet name="15-round GF" sheetId="33" r:id="rId12"/>
    <sheet name="NOTES" sheetId="35" state="hidden" r:id="rId13"/>
  </sheets>
  <definedNames>
    <definedName name="_xlnm._FilterDatabase" localSheetId="2" hidden="1">'£ ins outs, names'!$K$1:$K$53</definedName>
  </definedNames>
  <calcPr calcId="171027"/>
</workbook>
</file>

<file path=xl/calcChain.xml><?xml version="1.0" encoding="utf-8"?>
<calcChain xmlns="http://schemas.openxmlformats.org/spreadsheetml/2006/main">
  <c r="AX29" i="39" l="1"/>
  <c r="AX28" i="39"/>
  <c r="AX27" i="39"/>
  <c r="AX26" i="39"/>
  <c r="AX25" i="39"/>
  <c r="AX24" i="39"/>
  <c r="AX23" i="39"/>
  <c r="AX22" i="39"/>
  <c r="AX21" i="39"/>
  <c r="AX20" i="39"/>
  <c r="AX19" i="39"/>
  <c r="AX18" i="39"/>
  <c r="AX17" i="39"/>
  <c r="AX16" i="39"/>
  <c r="AX15" i="39"/>
  <c r="AX14" i="39"/>
  <c r="AX13" i="39"/>
  <c r="AX12" i="39"/>
  <c r="AX11" i="39"/>
  <c r="AX10" i="39"/>
  <c r="AX9" i="39"/>
  <c r="AX8" i="39"/>
  <c r="AX7" i="39"/>
  <c r="AX6" i="39"/>
  <c r="AX5" i="39"/>
  <c r="AX4" i="39"/>
  <c r="AX3" i="39"/>
  <c r="AX2" i="39"/>
  <c r="AW31" i="39"/>
  <c r="AV20" i="39"/>
  <c r="AV16" i="39"/>
  <c r="AV14" i="39"/>
  <c r="AV13" i="39"/>
  <c r="AV7" i="39"/>
  <c r="AV5" i="39"/>
  <c r="AV3" i="39"/>
  <c r="AM9" i="39" l="1"/>
  <c r="AY9" i="39" s="1"/>
  <c r="AM29" i="39"/>
  <c r="AY29" i="39" s="1"/>
  <c r="AM28" i="39"/>
  <c r="AY28" i="39" s="1"/>
  <c r="AM27" i="39"/>
  <c r="AY27" i="39" s="1"/>
  <c r="AM26" i="39"/>
  <c r="AY26" i="39" s="1"/>
  <c r="AM25" i="39"/>
  <c r="AY25" i="39" s="1"/>
  <c r="AM24" i="39"/>
  <c r="AY24" i="39" s="1"/>
  <c r="AM23" i="39"/>
  <c r="AY23" i="39" s="1"/>
  <c r="AM22" i="39"/>
  <c r="AY22" i="39" s="1"/>
  <c r="AM20" i="39"/>
  <c r="AY20" i="39" s="1"/>
  <c r="AM21" i="39"/>
  <c r="AY21" i="39" s="1"/>
  <c r="AM19" i="39"/>
  <c r="AY19" i="39" s="1"/>
  <c r="AM18" i="39"/>
  <c r="AY18" i="39" s="1"/>
  <c r="AM16" i="39"/>
  <c r="AY16" i="39" s="1"/>
  <c r="AM17" i="39"/>
  <c r="AY17" i="39" s="1"/>
  <c r="AY14" i="39"/>
  <c r="AM15" i="39"/>
  <c r="AY15" i="39" s="1"/>
  <c r="AM12" i="39"/>
  <c r="AY12" i="39" s="1"/>
  <c r="AM13" i="39"/>
  <c r="AY13" i="39" s="1"/>
  <c r="AM11" i="39"/>
  <c r="AY11" i="39" s="1"/>
  <c r="AM10" i="39"/>
  <c r="AY10" i="39" s="1"/>
  <c r="AM8" i="39"/>
  <c r="AY8" i="39" s="1"/>
  <c r="AY7" i="39"/>
  <c r="AM6" i="39"/>
  <c r="AY6" i="39" s="1"/>
  <c r="AM3" i="39"/>
  <c r="AY3" i="39" s="1"/>
  <c r="AM4" i="39"/>
  <c r="AM2" i="39"/>
  <c r="AM5" i="39"/>
  <c r="AY5" i="39" s="1"/>
  <c r="AL29" i="39"/>
  <c r="AN29" i="39" s="1"/>
  <c r="AL28" i="39"/>
  <c r="AL27" i="39"/>
  <c r="AL26" i="39"/>
  <c r="AN26" i="39" s="1"/>
  <c r="AL25" i="39"/>
  <c r="AN25" i="39" s="1"/>
  <c r="AL24" i="39"/>
  <c r="AL23" i="39"/>
  <c r="AL22" i="39"/>
  <c r="AN22" i="39" s="1"/>
  <c r="AL20" i="39"/>
  <c r="AN20" i="39" s="1"/>
  <c r="AL21" i="39"/>
  <c r="AL19" i="39"/>
  <c r="AL18" i="39"/>
  <c r="AN18" i="39" s="1"/>
  <c r="AL16" i="39"/>
  <c r="AN16" i="39" s="1"/>
  <c r="AL17" i="39"/>
  <c r="AL15" i="39"/>
  <c r="AN15" i="39" s="1"/>
  <c r="AL12" i="39"/>
  <c r="AN12" i="39" s="1"/>
  <c r="AL13" i="39"/>
  <c r="AL11" i="39"/>
  <c r="AL10" i="39"/>
  <c r="AN10" i="39" s="1"/>
  <c r="AL9" i="39"/>
  <c r="AL8" i="39"/>
  <c r="AN8" i="39" s="1"/>
  <c r="AL6" i="39"/>
  <c r="AL5" i="39"/>
  <c r="AW5" i="39" s="1"/>
  <c r="AL2" i="39"/>
  <c r="AW2" i="39" s="1"/>
  <c r="AL4" i="39"/>
  <c r="AL3" i="39"/>
  <c r="AW3" i="39" s="1"/>
  <c r="AK29" i="39"/>
  <c r="AV29" i="39" s="1"/>
  <c r="AK28" i="39"/>
  <c r="AK27" i="39"/>
  <c r="AK26" i="39"/>
  <c r="AK25" i="39"/>
  <c r="AV25" i="39" s="1"/>
  <c r="AK24" i="39"/>
  <c r="AK23" i="39"/>
  <c r="AK22" i="39"/>
  <c r="AK20" i="39"/>
  <c r="AK21" i="39"/>
  <c r="AK19" i="39"/>
  <c r="AK18" i="39"/>
  <c r="AK16" i="39"/>
  <c r="AK17" i="39"/>
  <c r="AK15" i="39"/>
  <c r="AV15" i="39" s="1"/>
  <c r="AK12" i="39"/>
  <c r="AV12" i="39" s="1"/>
  <c r="AK13" i="39"/>
  <c r="AK11" i="39"/>
  <c r="AK10" i="39"/>
  <c r="AV10" i="39" s="1"/>
  <c r="AK9" i="39"/>
  <c r="AK8" i="39"/>
  <c r="AV8" i="39" s="1"/>
  <c r="AK6" i="39"/>
  <c r="AK3" i="39"/>
  <c r="AK4" i="39"/>
  <c r="AK2" i="39"/>
  <c r="AK5" i="39"/>
  <c r="AJ29" i="39"/>
  <c r="AJ28" i="39"/>
  <c r="AJ27" i="39"/>
  <c r="AJ26" i="39"/>
  <c r="AJ25" i="39"/>
  <c r="AJ24" i="39"/>
  <c r="AJ23" i="39"/>
  <c r="AJ22" i="39"/>
  <c r="AJ20" i="39"/>
  <c r="AJ21" i="39"/>
  <c r="AJ19" i="39"/>
  <c r="AJ18" i="39"/>
  <c r="AJ16" i="39"/>
  <c r="AJ17" i="39"/>
  <c r="AJ15" i="39"/>
  <c r="AJ12" i="39"/>
  <c r="AJ13" i="39"/>
  <c r="AJ11" i="39"/>
  <c r="AJ10" i="39"/>
  <c r="AJ9" i="39"/>
  <c r="AJ8" i="39"/>
  <c r="AJ6" i="39"/>
  <c r="AJ3" i="39"/>
  <c r="AJ4" i="39"/>
  <c r="AJ2" i="39"/>
  <c r="AJ5" i="39"/>
  <c r="AY2" i="39" l="1"/>
  <c r="AV22" i="39"/>
  <c r="AV26" i="39"/>
  <c r="AN6" i="39"/>
  <c r="AV6" i="39" s="1"/>
  <c r="AY4" i="39"/>
  <c r="AV4" i="39"/>
  <c r="AV27" i="39"/>
  <c r="AU10" i="39"/>
  <c r="AU14" i="39"/>
  <c r="AN11" i="39"/>
  <c r="AV11" i="39" s="1"/>
  <c r="AN19" i="39"/>
  <c r="AN23" i="39"/>
  <c r="AV23" i="39" s="1"/>
  <c r="AN27" i="39"/>
  <c r="AN13" i="39"/>
  <c r="AN17" i="39"/>
  <c r="AV17" i="39" s="1"/>
  <c r="AN21" i="39"/>
  <c r="AV21" i="39" s="1"/>
  <c r="AN24" i="39"/>
  <c r="AU24" i="39" s="1"/>
  <c r="AN28" i="39"/>
  <c r="AV28" i="39" s="1"/>
  <c r="AN9" i="39"/>
  <c r="AV9" i="39" s="1"/>
  <c r="AU26" i="39"/>
  <c r="AW24" i="39"/>
  <c r="AZ24" i="39" s="1"/>
  <c r="AN4" i="39"/>
  <c r="AZ2" i="39"/>
  <c r="AU6" i="39"/>
  <c r="AW8" i="39"/>
  <c r="AZ8" i="39" s="1"/>
  <c r="AZ5" i="39"/>
  <c r="AU8" i="39"/>
  <c r="AU20" i="39"/>
  <c r="AU28" i="39"/>
  <c r="AW20" i="39"/>
  <c r="AZ20" i="39" s="1"/>
  <c r="AU12" i="39"/>
  <c r="AU22" i="39"/>
  <c r="AW16" i="39"/>
  <c r="AU16" i="39"/>
  <c r="AW28" i="39"/>
  <c r="AZ28" i="39" s="1"/>
  <c r="AW12" i="39"/>
  <c r="AZ12" i="39" s="1"/>
  <c r="AZ27" i="39"/>
  <c r="AZ16" i="39"/>
  <c r="AW27" i="39"/>
  <c r="AW23" i="39"/>
  <c r="AZ23" i="39" s="1"/>
  <c r="AW19" i="39"/>
  <c r="AZ19" i="39" s="1"/>
  <c r="AW15" i="39"/>
  <c r="AZ15" i="39" s="1"/>
  <c r="AW11" i="39"/>
  <c r="AZ11" i="39" s="1"/>
  <c r="AW7" i="39"/>
  <c r="AZ7" i="39" s="1"/>
  <c r="AU7" i="39"/>
  <c r="AU11" i="39"/>
  <c r="AU13" i="39"/>
  <c r="AU15" i="39"/>
  <c r="AU21" i="39"/>
  <c r="AU25" i="39"/>
  <c r="AU27" i="39"/>
  <c r="AU29" i="39"/>
  <c r="AW4" i="39"/>
  <c r="AZ4" i="39" s="1"/>
  <c r="AW26" i="39"/>
  <c r="AZ26" i="39" s="1"/>
  <c r="AW22" i="39"/>
  <c r="AZ22" i="39" s="1"/>
  <c r="AW18" i="39"/>
  <c r="AZ18" i="39" s="1"/>
  <c r="AW14" i="39"/>
  <c r="AZ14" i="39" s="1"/>
  <c r="AW10" i="39"/>
  <c r="AZ10" i="39" s="1"/>
  <c r="AW6" i="39"/>
  <c r="AZ6" i="39" s="1"/>
  <c r="AU4" i="39"/>
  <c r="AW29" i="39"/>
  <c r="AZ29" i="39" s="1"/>
  <c r="AW25" i="39"/>
  <c r="AZ25" i="39" s="1"/>
  <c r="AW21" i="39"/>
  <c r="AZ21" i="39" s="1"/>
  <c r="AW17" i="39"/>
  <c r="AZ17" i="39" s="1"/>
  <c r="AW13" i="39"/>
  <c r="AZ13" i="39" s="1"/>
  <c r="AW9" i="39"/>
  <c r="AZ9" i="39" s="1"/>
  <c r="AZ3" i="39"/>
  <c r="AN3" i="39"/>
  <c r="AN5" i="39"/>
  <c r="AU5" i="39" s="1"/>
  <c r="AN2" i="39"/>
  <c r="AU2" i="39" s="1"/>
  <c r="AU17" i="39" l="1"/>
  <c r="AU9" i="39"/>
  <c r="AU31" i="39" s="1"/>
  <c r="AV24" i="39"/>
  <c r="AV2" i="39"/>
  <c r="AV31" i="39" s="1"/>
  <c r="AU23" i="39"/>
  <c r="AU3" i="39"/>
  <c r="BK24" i="36" l="1"/>
  <c r="BE24" i="36"/>
  <c r="BK22" i="36"/>
  <c r="BE22" i="36"/>
  <c r="BK19" i="36"/>
  <c r="BE19" i="36"/>
  <c r="BK17" i="36"/>
  <c r="BE17" i="36"/>
  <c r="BK14" i="36"/>
  <c r="BE14" i="36"/>
  <c r="BK12" i="36"/>
  <c r="BE12" i="36"/>
  <c r="BB24" i="36"/>
  <c r="AV24" i="36"/>
  <c r="BB22" i="36"/>
  <c r="AV22" i="36"/>
  <c r="BB19" i="36"/>
  <c r="AV19" i="36"/>
  <c r="BB17" i="36"/>
  <c r="AV17" i="36"/>
  <c r="BB14" i="36"/>
  <c r="AV14" i="36"/>
  <c r="BB12" i="36"/>
  <c r="AV12" i="36"/>
  <c r="AA24" i="36"/>
  <c r="U17" i="36"/>
  <c r="AA14" i="36"/>
  <c r="BB9" i="36"/>
  <c r="AV9" i="36"/>
  <c r="BB7" i="36"/>
  <c r="AV7" i="36"/>
  <c r="BB5" i="36"/>
  <c r="AV5" i="36"/>
  <c r="BB3" i="36"/>
  <c r="AV3" i="36"/>
  <c r="AS5" i="36"/>
  <c r="AS3" i="36"/>
  <c r="AM5" i="36"/>
  <c r="AM3" i="36"/>
  <c r="AJ5" i="36"/>
  <c r="AJ3" i="36"/>
  <c r="AD5" i="36"/>
  <c r="AD3" i="36"/>
  <c r="AA5" i="36"/>
  <c r="AA3" i="36"/>
  <c r="U5" i="36"/>
  <c r="U3" i="36"/>
  <c r="R3" i="36"/>
  <c r="R24" i="36"/>
  <c r="L22" i="36"/>
  <c r="R17" i="36"/>
  <c r="L17" i="36"/>
  <c r="R14" i="36"/>
  <c r="L12" i="36"/>
  <c r="I24" i="36"/>
  <c r="C22" i="36"/>
  <c r="I17" i="36"/>
  <c r="C17" i="36"/>
  <c r="I14" i="36"/>
  <c r="C12" i="36"/>
  <c r="C3" i="36"/>
  <c r="AV3" i="14"/>
  <c r="AR30" i="39" l="1"/>
  <c r="AD30" i="39"/>
  <c r="P30" i="39"/>
  <c r="M30" i="39"/>
  <c r="L30" i="39"/>
  <c r="K30" i="39"/>
  <c r="H30" i="39"/>
  <c r="G30" i="39"/>
  <c r="F30" i="39"/>
  <c r="AR24" i="36"/>
  <c r="AS24" i="36" s="1"/>
  <c r="AL24" i="36"/>
  <c r="AM24" i="36" s="1"/>
  <c r="AR22" i="36"/>
  <c r="AS22" i="36" s="1"/>
  <c r="AL22" i="36"/>
  <c r="AM22" i="36" s="1"/>
  <c r="AR19" i="36"/>
  <c r="AS19" i="36" s="1"/>
  <c r="AL19" i="36"/>
  <c r="AM19" i="36" s="1"/>
  <c r="AR17" i="36"/>
  <c r="AS17" i="36" s="1"/>
  <c r="AL17" i="36"/>
  <c r="AM17" i="36" s="1"/>
  <c r="AR14" i="36"/>
  <c r="AS14" i="36" s="1"/>
  <c r="AL14" i="36"/>
  <c r="AM14" i="36" s="1"/>
  <c r="AR12" i="36"/>
  <c r="AS12" i="36" s="1"/>
  <c r="AL12" i="36"/>
  <c r="AM12" i="36" s="1"/>
  <c r="AC12" i="36"/>
  <c r="AD12" i="36" s="1"/>
  <c r="AI24" i="36"/>
  <c r="AJ24" i="36" s="1"/>
  <c r="AC24" i="36"/>
  <c r="AD24" i="36" s="1"/>
  <c r="AI22" i="36"/>
  <c r="AJ22" i="36" s="1"/>
  <c r="AC22" i="36"/>
  <c r="AD22" i="36" s="1"/>
  <c r="AI19" i="36"/>
  <c r="AJ19" i="36" s="1"/>
  <c r="AC19" i="36"/>
  <c r="AD19" i="36" s="1"/>
  <c r="AI17" i="36"/>
  <c r="AJ17" i="36" s="1"/>
  <c r="AC17" i="36"/>
  <c r="AD17" i="36" s="1"/>
  <c r="AI14" i="36"/>
  <c r="AJ14" i="36" s="1"/>
  <c r="AC14" i="36"/>
  <c r="AD14" i="36" s="1"/>
  <c r="AI12" i="36"/>
  <c r="AJ12" i="36" s="1"/>
  <c r="Z24" i="36"/>
  <c r="T24" i="36"/>
  <c r="U24" i="36" s="1"/>
  <c r="Z22" i="36"/>
  <c r="AA22" i="36" s="1"/>
  <c r="T22" i="36"/>
  <c r="U22" i="36" s="1"/>
  <c r="Z19" i="36"/>
  <c r="AA19" i="36" s="1"/>
  <c r="T19" i="36"/>
  <c r="U19" i="36" s="1"/>
  <c r="Z17" i="36"/>
  <c r="AA17" i="36" s="1"/>
  <c r="T17" i="36"/>
  <c r="Z14" i="36"/>
  <c r="T14" i="36"/>
  <c r="U14" i="36" s="1"/>
  <c r="Z12" i="36"/>
  <c r="AA12" i="36" s="1"/>
  <c r="T12" i="36"/>
  <c r="U12" i="36" s="1"/>
  <c r="Q24" i="36"/>
  <c r="K24" i="36"/>
  <c r="L24" i="36" s="1"/>
  <c r="Q22" i="36"/>
  <c r="R22" i="36" s="1"/>
  <c r="K22" i="36"/>
  <c r="Q19" i="36"/>
  <c r="R19" i="36" s="1"/>
  <c r="K19" i="36"/>
  <c r="L19" i="36" s="1"/>
  <c r="Q17" i="36"/>
  <c r="K17" i="36"/>
  <c r="Q14" i="36"/>
  <c r="K14" i="36"/>
  <c r="L14" i="36" s="1"/>
  <c r="Q12" i="36"/>
  <c r="R12" i="36" s="1"/>
  <c r="K12" i="36"/>
  <c r="B24" i="36"/>
  <c r="C24" i="36" s="1"/>
  <c r="H22" i="36"/>
  <c r="I22" i="36" s="1"/>
  <c r="H14" i="36"/>
  <c r="B14" i="36"/>
  <c r="C14" i="36" s="1"/>
  <c r="H12" i="36"/>
  <c r="I12" i="36" s="1"/>
  <c r="H24" i="36"/>
  <c r="B22" i="36"/>
  <c r="H19" i="36"/>
  <c r="I19" i="36" s="1"/>
  <c r="B19" i="36"/>
  <c r="C19" i="36" s="1"/>
  <c r="H17" i="36"/>
  <c r="B17" i="36"/>
  <c r="B12" i="36"/>
  <c r="AI20" i="14"/>
  <c r="AJ20" i="14" s="1"/>
  <c r="AC20" i="14"/>
  <c r="AD20" i="14" s="1"/>
  <c r="Z20" i="14"/>
  <c r="AA20" i="14" s="1"/>
  <c r="T20" i="14"/>
  <c r="U20" i="14" s="1"/>
  <c r="Q20" i="14"/>
  <c r="R20" i="14" s="1"/>
  <c r="K20" i="14"/>
  <c r="L20" i="14" s="1"/>
  <c r="AI18" i="14"/>
  <c r="AJ18" i="14" s="1"/>
  <c r="AC18" i="14"/>
  <c r="AD18" i="14" s="1"/>
  <c r="Z18" i="14"/>
  <c r="AA18" i="14" s="1"/>
  <c r="T18" i="14"/>
  <c r="U18" i="14" s="1"/>
  <c r="Q18" i="14"/>
  <c r="R18" i="14" s="1"/>
  <c r="K18" i="14"/>
  <c r="L18" i="14" s="1"/>
  <c r="AI15" i="14"/>
  <c r="AJ15" i="14" s="1"/>
  <c r="AC15" i="14"/>
  <c r="AD15" i="14" s="1"/>
  <c r="Z15" i="14"/>
  <c r="AA15" i="14" s="1"/>
  <c r="T15" i="14"/>
  <c r="U15" i="14" s="1"/>
  <c r="Q15" i="14"/>
  <c r="R15" i="14" s="1"/>
  <c r="K15" i="14"/>
  <c r="L15" i="14" s="1"/>
  <c r="AI13" i="14"/>
  <c r="AJ13" i="14" s="1"/>
  <c r="AC13" i="14"/>
  <c r="AD13" i="14" s="1"/>
  <c r="Z13" i="14"/>
  <c r="AA13" i="14" s="1"/>
  <c r="T13" i="14"/>
  <c r="U13" i="14" s="1"/>
  <c r="Q13" i="14"/>
  <c r="R13" i="14" s="1"/>
  <c r="K13" i="14"/>
  <c r="L13" i="14" s="1"/>
  <c r="AI10" i="14"/>
  <c r="AJ10" i="14" s="1"/>
  <c r="AC10" i="14"/>
  <c r="AD10" i="14" s="1"/>
  <c r="Z10" i="14"/>
  <c r="AA10" i="14" s="1"/>
  <c r="T10" i="14"/>
  <c r="U10" i="14" s="1"/>
  <c r="Q10" i="14"/>
  <c r="R10" i="14" s="1"/>
  <c r="K10" i="14"/>
  <c r="L10" i="14" s="1"/>
  <c r="AI8" i="14"/>
  <c r="AJ8" i="14" s="1"/>
  <c r="AC8" i="14"/>
  <c r="AD8" i="14" s="1"/>
  <c r="Z8" i="14"/>
  <c r="AA8" i="14" s="1"/>
  <c r="T8" i="14"/>
  <c r="U8" i="14" s="1"/>
  <c r="Q8" i="14"/>
  <c r="R8" i="14" s="1"/>
  <c r="K8" i="14"/>
  <c r="L8" i="14" s="1"/>
  <c r="AJ5" i="14"/>
  <c r="AD5" i="14"/>
  <c r="AA5" i="14"/>
  <c r="U5" i="14"/>
  <c r="R5" i="14"/>
  <c r="L5" i="14"/>
  <c r="AJ3" i="14"/>
  <c r="AD3" i="14"/>
  <c r="AA3" i="14"/>
  <c r="U3" i="14"/>
  <c r="R3" i="14"/>
  <c r="L3" i="14"/>
  <c r="BA20" i="14"/>
  <c r="BB20" i="14" s="1"/>
  <c r="AU20" i="14"/>
  <c r="AV20" i="14" s="1"/>
  <c r="BA18" i="14"/>
  <c r="BB18" i="14" s="1"/>
  <c r="AU18" i="14"/>
  <c r="AV18" i="14" s="1"/>
  <c r="BA15" i="14"/>
  <c r="BB15" i="14" s="1"/>
  <c r="AU15" i="14"/>
  <c r="AV15" i="14" s="1"/>
  <c r="BA13" i="14"/>
  <c r="BB13" i="14" s="1"/>
  <c r="AU13" i="14"/>
  <c r="AV13" i="14" s="1"/>
  <c r="BA10" i="14"/>
  <c r="BB10" i="14" s="1"/>
  <c r="AU10" i="14"/>
  <c r="AV10" i="14" s="1"/>
  <c r="BA8" i="14"/>
  <c r="BB8" i="14" s="1"/>
  <c r="AU8" i="14"/>
  <c r="AV8" i="14" s="1"/>
  <c r="BB5" i="14"/>
  <c r="AV5" i="14"/>
  <c r="BB3" i="14"/>
  <c r="AR20" i="14"/>
  <c r="AS20" i="14" s="1"/>
  <c r="AL20" i="14"/>
  <c r="AM20" i="14" s="1"/>
  <c r="AR18" i="14"/>
  <c r="AS18" i="14" s="1"/>
  <c r="AL18" i="14"/>
  <c r="AM18" i="14" s="1"/>
  <c r="AR15" i="14"/>
  <c r="AS15" i="14" s="1"/>
  <c r="AL15" i="14"/>
  <c r="AM15" i="14" s="1"/>
  <c r="AR13" i="14"/>
  <c r="AS13" i="14" s="1"/>
  <c r="AL13" i="14"/>
  <c r="AM13" i="14" s="1"/>
  <c r="AR10" i="14"/>
  <c r="AS10" i="14" s="1"/>
  <c r="AL10" i="14"/>
  <c r="AM10" i="14" s="1"/>
  <c r="AR8" i="14"/>
  <c r="AS8" i="14" s="1"/>
  <c r="AL8" i="14"/>
  <c r="AM8" i="14" s="1"/>
  <c r="AS5" i="14"/>
  <c r="AM5" i="14"/>
  <c r="AS3" i="14"/>
  <c r="AM3" i="14"/>
  <c r="BJ20" i="14" l="1"/>
  <c r="BK20" i="14" s="1"/>
  <c r="BD20" i="14"/>
  <c r="BE20" i="14" s="1"/>
  <c r="BJ18" i="14"/>
  <c r="BK18" i="14" s="1"/>
  <c r="BD18" i="14"/>
  <c r="BE18" i="14" s="1"/>
  <c r="BJ15" i="14"/>
  <c r="BK15" i="14" s="1"/>
  <c r="BD15" i="14"/>
  <c r="BE15" i="14" s="1"/>
  <c r="BJ13" i="14"/>
  <c r="BK13" i="14" s="1"/>
  <c r="BD13" i="14"/>
  <c r="BE13" i="14" s="1"/>
  <c r="BJ10" i="14"/>
  <c r="BK10" i="14" s="1"/>
  <c r="BD10" i="14"/>
  <c r="BE10" i="14" s="1"/>
  <c r="BJ8" i="14"/>
  <c r="BK8" i="14" s="1"/>
  <c r="BD8" i="14"/>
  <c r="BE8" i="14" s="1"/>
  <c r="BK5" i="14"/>
  <c r="BE5" i="14"/>
  <c r="BK3" i="14"/>
  <c r="BE3" i="14"/>
  <c r="L3" i="36"/>
  <c r="I3" i="36"/>
  <c r="C5" i="36"/>
  <c r="L5" i="36"/>
  <c r="I5" i="36"/>
  <c r="R5" i="36"/>
  <c r="C30" i="34"/>
  <c r="AU30" i="34"/>
  <c r="AV30" i="34"/>
  <c r="AW30" i="34"/>
  <c r="AY30" i="34" s="1"/>
  <c r="AX30" i="34"/>
  <c r="AZ30" i="34"/>
  <c r="C31" i="34"/>
  <c r="AU31" i="34"/>
  <c r="AV31" i="34"/>
  <c r="AW31" i="34"/>
  <c r="AY31" i="34" s="1"/>
  <c r="AX31" i="34"/>
  <c r="AZ31" i="34"/>
  <c r="C32" i="34"/>
  <c r="AU32" i="34"/>
  <c r="AV32" i="34"/>
  <c r="AW32" i="34"/>
  <c r="AX32" i="34"/>
  <c r="AY32" i="34"/>
  <c r="AZ32" i="34"/>
  <c r="C33" i="34"/>
  <c r="AU33" i="34"/>
  <c r="AV33" i="34"/>
  <c r="AW33" i="34"/>
  <c r="AX33" i="34"/>
  <c r="AY33" i="34"/>
  <c r="AZ33" i="34"/>
  <c r="C34" i="34"/>
  <c r="AU34" i="34"/>
  <c r="AV34" i="34"/>
  <c r="AW34" i="34"/>
  <c r="AY34" i="34" s="1"/>
  <c r="AX34" i="34"/>
  <c r="AZ34" i="34"/>
  <c r="C35" i="34"/>
  <c r="AU35" i="34"/>
  <c r="AV35" i="34"/>
  <c r="AW35" i="34"/>
  <c r="AY35" i="34" s="1"/>
  <c r="AX35" i="34"/>
  <c r="AZ35" i="34"/>
  <c r="C36" i="34"/>
  <c r="AU36" i="34"/>
  <c r="AV36" i="34"/>
  <c r="AW36" i="34"/>
  <c r="AX36" i="34"/>
  <c r="AY36" i="34"/>
  <c r="AZ36" i="34"/>
  <c r="C37" i="34"/>
  <c r="AU37" i="34"/>
  <c r="AV37" i="34"/>
  <c r="AW37" i="34"/>
  <c r="AX37" i="34"/>
  <c r="AY37" i="34"/>
  <c r="AZ37" i="34"/>
  <c r="C38" i="34"/>
  <c r="AU38" i="34"/>
  <c r="AV38" i="34"/>
  <c r="AW38" i="34"/>
  <c r="AY38" i="34" s="1"/>
  <c r="AX38" i="34"/>
  <c r="AZ38" i="34"/>
  <c r="C39" i="34"/>
  <c r="AU39" i="34"/>
  <c r="AV39" i="34"/>
  <c r="AW39" i="34"/>
  <c r="AY39" i="34" s="1"/>
  <c r="AX39" i="34"/>
  <c r="AZ39" i="34"/>
  <c r="F40" i="34"/>
  <c r="G40" i="34"/>
  <c r="H40" i="34"/>
  <c r="K40" i="34"/>
  <c r="L40" i="34"/>
  <c r="M40" i="34"/>
  <c r="P40" i="34"/>
  <c r="AD40" i="34"/>
  <c r="AI40" i="34"/>
  <c r="H20" i="14"/>
  <c r="B20" i="14"/>
  <c r="H10" i="14"/>
  <c r="I10" i="14" s="1"/>
  <c r="B10" i="14"/>
  <c r="C10" i="14" s="1"/>
  <c r="H15" i="14"/>
  <c r="B15" i="14"/>
  <c r="H18" i="14"/>
  <c r="B13" i="14"/>
  <c r="C13" i="14" s="1"/>
  <c r="H8" i="14"/>
  <c r="I8" i="14" s="1"/>
  <c r="B18" i="14"/>
  <c r="H13" i="14"/>
  <c r="I13" i="14" s="1"/>
  <c r="B8" i="14"/>
  <c r="C8" i="14" s="1"/>
  <c r="B6" i="33" l="1"/>
  <c r="K6" i="33"/>
  <c r="I18" i="14" l="1"/>
  <c r="I20" i="14"/>
  <c r="C20" i="14"/>
  <c r="C18" i="14"/>
  <c r="C15" i="14"/>
  <c r="I15" i="14"/>
  <c r="I5" i="14"/>
  <c r="C5" i="14"/>
  <c r="I3" i="14"/>
  <c r="C3" i="14"/>
  <c r="U49" i="31" l="1"/>
  <c r="Q49" i="31"/>
  <c r="O49" i="31"/>
  <c r="S49" i="31" s="1"/>
  <c r="S51" i="31" s="1"/>
  <c r="N49" i="31"/>
  <c r="R49" i="31" s="1"/>
  <c r="R51" i="31" s="1"/>
  <c r="U51" i="31" s="1"/>
  <c r="S16" i="31"/>
  <c r="R16" i="31"/>
  <c r="U16" i="31" s="1"/>
  <c r="BD20" i="7" l="1"/>
  <c r="BC20" i="7"/>
  <c r="BB20" i="7"/>
  <c r="BA20" i="7"/>
  <c r="AZ20" i="7"/>
  <c r="BD19" i="7"/>
  <c r="BC19" i="7"/>
  <c r="BB19" i="7"/>
  <c r="BA19" i="7"/>
  <c r="AZ19" i="7"/>
  <c r="BD18" i="7"/>
  <c r="BC18" i="7"/>
  <c r="BB18" i="7"/>
  <c r="BA18" i="7"/>
  <c r="AZ18" i="7"/>
  <c r="BD17" i="7"/>
  <c r="BC17" i="7"/>
  <c r="BB17" i="7"/>
  <c r="BA17" i="7"/>
  <c r="AZ17" i="7"/>
  <c r="BD16" i="7"/>
  <c r="BC16" i="7"/>
  <c r="BB16" i="7"/>
  <c r="BA16" i="7"/>
  <c r="AZ16" i="7"/>
  <c r="BD5" i="7"/>
  <c r="BC5" i="7"/>
  <c r="BB5" i="7"/>
  <c r="BA5" i="7"/>
  <c r="AZ5" i="7"/>
  <c r="BD15" i="7"/>
  <c r="BC15" i="7"/>
  <c r="BB15" i="7"/>
  <c r="BA15" i="7"/>
  <c r="AZ15" i="7"/>
  <c r="BD14" i="7"/>
  <c r="BC14" i="7"/>
  <c r="BB14" i="7"/>
  <c r="BA14" i="7"/>
  <c r="AZ14" i="7"/>
  <c r="BD13" i="7"/>
  <c r="BC13" i="7"/>
  <c r="BB13" i="7"/>
  <c r="BA13" i="7"/>
  <c r="AZ13" i="7"/>
  <c r="BD12" i="7"/>
  <c r="BC12" i="7"/>
  <c r="BB12" i="7"/>
  <c r="BA12" i="7"/>
  <c r="AZ12" i="7"/>
  <c r="BD3" i="7"/>
  <c r="BC3" i="7"/>
  <c r="BB3" i="7"/>
  <c r="BA3" i="7"/>
  <c r="AZ3" i="7"/>
  <c r="BD11" i="7"/>
  <c r="BC11" i="7"/>
  <c r="BB11" i="7"/>
  <c r="BA11" i="7"/>
  <c r="AZ11" i="7"/>
  <c r="BD10" i="7"/>
  <c r="BC10" i="7"/>
  <c r="BB10" i="7"/>
  <c r="BA10" i="7"/>
  <c r="AZ10" i="7"/>
  <c r="BD9" i="7"/>
  <c r="BC9" i="7"/>
  <c r="BB9" i="7"/>
  <c r="BA9" i="7"/>
  <c r="AZ9" i="7"/>
  <c r="BD22" i="7"/>
  <c r="BC22" i="7"/>
  <c r="BB22" i="7"/>
  <c r="BA22" i="7"/>
  <c r="AZ22" i="7"/>
  <c r="BD21" i="7"/>
  <c r="BC21" i="7"/>
  <c r="BB21" i="7"/>
  <c r="BA21" i="7"/>
  <c r="AZ21" i="7"/>
  <c r="BD4" i="7"/>
  <c r="BC4" i="7"/>
  <c r="BB4" i="7"/>
  <c r="BA4" i="7"/>
  <c r="AZ4" i="7"/>
  <c r="BD8" i="7"/>
  <c r="BC8" i="7"/>
  <c r="BB8" i="7"/>
  <c r="BA8" i="7"/>
  <c r="AZ8" i="7"/>
  <c r="BD7" i="7"/>
  <c r="BC7" i="7"/>
  <c r="BB7" i="7"/>
  <c r="BA7" i="7"/>
  <c r="AZ7" i="7"/>
  <c r="BD23" i="7"/>
  <c r="BC23" i="7"/>
  <c r="BB23" i="7"/>
  <c r="BA23" i="7"/>
  <c r="AZ23" i="7"/>
  <c r="BD2" i="7"/>
  <c r="BC2" i="7"/>
  <c r="BB2" i="7"/>
  <c r="BA2" i="7"/>
  <c r="AZ2" i="7"/>
  <c r="BC6" i="7"/>
  <c r="BB6" i="7"/>
  <c r="BA6" i="7"/>
  <c r="AZ6" i="7"/>
  <c r="BD6" i="7"/>
  <c r="BE6" i="7" s="1"/>
  <c r="BE21" i="7" l="1"/>
  <c r="BE11" i="7"/>
  <c r="BE14" i="7"/>
  <c r="BF20" i="7"/>
  <c r="BE3" i="7"/>
  <c r="BF9" i="7"/>
  <c r="BE10" i="7"/>
  <c r="BE13" i="7"/>
  <c r="BF12" i="7"/>
  <c r="BE16" i="7"/>
  <c r="BE4" i="7"/>
  <c r="BF8" i="7"/>
  <c r="BE7" i="7"/>
  <c r="BE23" i="7"/>
  <c r="BF5" i="7"/>
  <c r="BE2" i="7"/>
  <c r="BF23" i="7"/>
  <c r="BF21" i="7"/>
  <c r="BE22" i="7"/>
  <c r="BF11" i="7"/>
  <c r="BF14" i="7"/>
  <c r="BE15" i="7"/>
  <c r="BF17" i="7"/>
  <c r="BE18" i="7"/>
  <c r="BE19" i="7"/>
  <c r="BF7" i="7"/>
  <c r="BE8" i="7"/>
  <c r="BF22" i="7"/>
  <c r="BE9" i="7"/>
  <c r="BE12" i="7"/>
  <c r="BF15" i="7"/>
  <c r="BE5" i="7"/>
  <c r="BF18" i="7"/>
  <c r="BF2" i="7"/>
  <c r="BF4" i="7"/>
  <c r="BF10" i="7"/>
  <c r="BF13" i="7"/>
  <c r="BF16" i="7"/>
  <c r="BE17" i="7"/>
  <c r="BF19" i="7"/>
  <c r="BE20" i="7"/>
  <c r="BF3" i="7"/>
  <c r="BF6" i="7"/>
</calcChain>
</file>

<file path=xl/comments1.xml><?xml version="1.0" encoding="utf-8"?>
<comments xmlns="http://schemas.openxmlformats.org/spreadsheetml/2006/main">
  <authors>
    <author>Jeff</author>
  </authors>
  <commentList>
    <comment ref="C2" authorId="0" shapeId="0">
      <text>
        <r>
          <rPr>
            <sz val="9"/>
            <color indexed="81"/>
            <rFont val="Tahoma"/>
            <family val="2"/>
          </rPr>
          <t xml:space="preserve">£300 venue hire, 
+  £5pp lunch x36 
</t>
        </r>
        <r>
          <rPr>
            <b/>
            <sz val="9"/>
            <color indexed="81"/>
            <rFont val="Tahoma"/>
            <family val="2"/>
          </rPr>
          <t>= £480.</t>
        </r>
      </text>
    </comment>
    <comment ref="E18" authorId="0" shapeId="0">
      <text>
        <r>
          <rPr>
            <b/>
            <sz val="9"/>
            <color indexed="81"/>
            <rFont val="Tahoma"/>
            <family val="2"/>
          </rPr>
          <t>/   attended
X  declined
-   unknown</t>
        </r>
      </text>
    </comment>
    <comment ref="F18" authorId="0" shapeId="0">
      <text>
        <r>
          <rPr>
            <b/>
            <sz val="9"/>
            <color indexed="81"/>
            <rFont val="Tahoma"/>
            <family val="2"/>
          </rPr>
          <t>/   attended
X  declined
-   unknown</t>
        </r>
      </text>
    </comment>
    <comment ref="G18" authorId="0" shapeId="0">
      <text>
        <r>
          <rPr>
            <b/>
            <sz val="9"/>
            <color indexed="81"/>
            <rFont val="Tahoma"/>
            <family val="2"/>
          </rPr>
          <t>/   attended
X  declined
-   unknown</t>
        </r>
      </text>
    </comment>
    <comment ref="B21" authorId="0" shapeId="0">
      <text>
        <r>
          <rPr>
            <b/>
            <sz val="9"/>
            <color indexed="81"/>
            <rFont val="Tahoma"/>
            <family val="2"/>
          </rPr>
          <t xml:space="preserve">JR: </t>
        </r>
        <r>
          <rPr>
            <sz val="9"/>
            <color indexed="81"/>
            <rFont val="Tahoma"/>
            <family val="2"/>
          </rPr>
          <t>HS withdrew but said ok to keep entry fee.</t>
        </r>
      </text>
    </comment>
    <comment ref="P21" authorId="0" shapeId="0">
      <text>
        <r>
          <rPr>
            <b/>
            <sz val="9"/>
            <color indexed="81"/>
            <rFont val="Tahoma"/>
            <family val="2"/>
          </rPr>
          <t xml:space="preserve">JR: </t>
        </r>
        <r>
          <rPr>
            <sz val="9"/>
            <color indexed="81"/>
            <rFont val="Tahoma"/>
            <family val="2"/>
          </rPr>
          <t>HS withdrew but said ok to keep entry fee.</t>
        </r>
      </text>
    </comment>
  </commentList>
</comments>
</file>

<file path=xl/comments2.xml><?xml version="1.0" encoding="utf-8"?>
<comments xmlns="http://schemas.openxmlformats.org/spreadsheetml/2006/main">
  <authors>
    <author>Jeff</author>
  </authors>
  <commentList>
    <comment ref="AT18" authorId="0" shapeId="0">
      <text>
        <r>
          <rPr>
            <sz val="8"/>
            <color indexed="81"/>
            <rFont val="Tahoma"/>
            <family val="2"/>
          </rPr>
          <t>Agreed to draw after four tiebreak conundrums.</t>
        </r>
      </text>
    </comment>
  </commentList>
</comments>
</file>

<file path=xl/sharedStrings.xml><?xml version="1.0" encoding="utf-8"?>
<sst xmlns="http://schemas.openxmlformats.org/spreadsheetml/2006/main" count="1629" uniqueCount="257">
  <si>
    <t>Conundrums solved:</t>
  </si>
  <si>
    <t>9-letter words:</t>
  </si>
  <si>
    <t>8-letter words:</t>
  </si>
  <si>
    <t>7-letter words:</t>
  </si>
  <si>
    <t>10pts</t>
  </si>
  <si>
    <t>9pts</t>
  </si>
  <si>
    <t>8pts</t>
  </si>
  <si>
    <t>7pts</t>
  </si>
  <si>
    <t>6pts</t>
  </si>
  <si>
    <t>ü</t>
  </si>
  <si>
    <t xml:space="preserve"> +/- 1</t>
  </si>
  <si>
    <t xml:space="preserve"> +/- 2</t>
  </si>
  <si>
    <t xml:space="preserve"> +/- 3</t>
  </si>
  <si>
    <t xml:space="preserve"> +/- 4</t>
  </si>
  <si>
    <t xml:space="preserve"> +/- 5</t>
  </si>
  <si>
    <t xml:space="preserve"> +/- 6</t>
  </si>
  <si>
    <t xml:space="preserve"> +/- 7</t>
  </si>
  <si>
    <t xml:space="preserve"> +/- 8</t>
  </si>
  <si>
    <t>5pts</t>
  </si>
  <si>
    <t>4pts</t>
  </si>
  <si>
    <t>3pts</t>
  </si>
  <si>
    <t>2pts</t>
  </si>
  <si>
    <t>If the target is impossible, 10pts for closest solve</t>
  </si>
  <si>
    <t>then apply the scale thereafter.</t>
  </si>
  <si>
    <t>i</t>
  </si>
  <si>
    <t>ii</t>
  </si>
  <si>
    <t>iii</t>
  </si>
  <si>
    <t>iv</t>
  </si>
  <si>
    <t>v</t>
  </si>
  <si>
    <t>vi</t>
  </si>
  <si>
    <t>L</t>
  </si>
  <si>
    <t>N</t>
  </si>
  <si>
    <t>vii</t>
  </si>
  <si>
    <t>viii</t>
  </si>
  <si>
    <t>ix</t>
  </si>
  <si>
    <t>C</t>
  </si>
  <si>
    <t>x</t>
  </si>
  <si>
    <r>
      <t xml:space="preserve"> +/- 9-10 </t>
    </r>
    <r>
      <rPr>
        <sz val="12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1pt</t>
    </r>
  </si>
  <si>
    <t>Total score:</t>
  </si>
  <si>
    <t>Sub-total</t>
  </si>
  <si>
    <t>Points from numbers:</t>
  </si>
  <si>
    <t>Check:</t>
  </si>
  <si>
    <t>NAME:</t>
  </si>
  <si>
    <t>Declaration</t>
  </si>
  <si>
    <t>Score</t>
  </si>
  <si>
    <t>Round</t>
  </si>
  <si>
    <t>xi</t>
  </si>
  <si>
    <t>xii</t>
  </si>
  <si>
    <t>xiii</t>
  </si>
  <si>
    <t>xiv</t>
  </si>
  <si>
    <t>xv</t>
  </si>
  <si>
    <t>xvi</t>
  </si>
  <si>
    <t>xvii</t>
  </si>
  <si>
    <t>xviii</t>
  </si>
  <si>
    <t>xix</t>
  </si>
  <si>
    <t>xx</t>
  </si>
  <si>
    <t>Practice</t>
  </si>
  <si>
    <t>Qualifier</t>
  </si>
  <si>
    <t>è</t>
  </si>
  <si>
    <t>A</t>
  </si>
  <si>
    <t>Callum Todd</t>
  </si>
  <si>
    <t>Chris Marshall</t>
  </si>
  <si>
    <t>Stewart Gordon</t>
  </si>
  <si>
    <t>Points</t>
  </si>
  <si>
    <t>Conuns</t>
  </si>
  <si>
    <t>Numbers</t>
  </si>
  <si>
    <t>9s</t>
  </si>
  <si>
    <t>8s</t>
  </si>
  <si>
    <t>7s</t>
  </si>
  <si>
    <t>Ben Wilson</t>
  </si>
  <si>
    <t>Tom Hargreaves</t>
  </si>
  <si>
    <t>Thomas Carey</t>
  </si>
  <si>
    <t>Phil Jarvis</t>
  </si>
  <si>
    <t>James Laverty</t>
  </si>
  <si>
    <t>W</t>
  </si>
  <si>
    <t>D</t>
  </si>
  <si>
    <t>F</t>
  </si>
  <si>
    <t>Pts</t>
  </si>
  <si>
    <t>GD</t>
  </si>
  <si>
    <t>Steve Ball</t>
  </si>
  <si>
    <t>Tracey Mills</t>
  </si>
  <si>
    <t>Jack Worsley</t>
  </si>
  <si>
    <t>Ciaran McCarthy</t>
  </si>
  <si>
    <t>Anthony Endsor</t>
  </si>
  <si>
    <t>Elaine Broadley</t>
  </si>
  <si>
    <t>Jason Turner</t>
  </si>
  <si>
    <t>Jonathan Wynn</t>
  </si>
  <si>
    <t>Mike Forrester</t>
  </si>
  <si>
    <t>John Vivian</t>
  </si>
  <si>
    <t>Andy McGurn</t>
  </si>
  <si>
    <t>Andy Platt</t>
  </si>
  <si>
    <t>Mike Pickering</t>
  </si>
  <si>
    <t>?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</si>
  <si>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</si>
  <si>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</si>
  <si>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</si>
  <si>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</si>
  <si>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</si>
  <si>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</si>
  <si>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</si>
  <si>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</si>
  <si>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</si>
  <si>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</si>
  <si>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</si>
  <si>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</si>
  <si>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13th</t>
  </si>
  <si>
    <t>14th</t>
  </si>
  <si>
    <t>15th</t>
  </si>
  <si>
    <t>16th</t>
  </si>
  <si>
    <t>17th</t>
  </si>
  <si>
    <t>18th</t>
  </si>
  <si>
    <t>19th</t>
  </si>
  <si>
    <t>20th</t>
  </si>
  <si>
    <t>21st</t>
  </si>
  <si>
    <t>22nd</t>
  </si>
  <si>
    <t>.</t>
  </si>
  <si>
    <t>JR</t>
  </si>
  <si>
    <t>PayPal</t>
  </si>
  <si>
    <t xml:space="preserve"> /</t>
  </si>
  <si>
    <t>X</t>
  </si>
  <si>
    <t>Matty Artell</t>
  </si>
  <si>
    <t>JC</t>
  </si>
  <si>
    <t>Hud15?</t>
  </si>
  <si>
    <t>StAl15?</t>
  </si>
  <si>
    <t>Hud14?</t>
  </si>
  <si>
    <t>StAl14?</t>
  </si>
  <si>
    <t>Aces13?</t>
  </si>
  <si>
    <t>Hud13?</t>
  </si>
  <si>
    <t>Hud12?</t>
  </si>
  <si>
    <t>Outlays:</t>
  </si>
  <si>
    <t>Pointless Trophies</t>
  </si>
  <si>
    <t>Prize B2</t>
  </si>
  <si>
    <t>Prize B1</t>
  </si>
  <si>
    <t>Prize A3</t>
  </si>
  <si>
    <t>Third place trophy (+ engraving)</t>
  </si>
  <si>
    <t>Prize A2</t>
  </si>
  <si>
    <t>Runner-up's trophy (+ engraving)</t>
  </si>
  <si>
    <t>Prize A1</t>
  </si>
  <si>
    <t>Winner's trophy (+ engraving)</t>
  </si>
  <si>
    <t>Out - JR</t>
  </si>
  <si>
    <t>Out - JC</t>
  </si>
  <si>
    <t>In</t>
  </si>
  <si>
    <t>Last updated:</t>
  </si>
  <si>
    <t>Date</t>
  </si>
  <si>
    <t>Adam Curran</t>
  </si>
  <si>
    <t>Julie McCarthy</t>
  </si>
  <si>
    <t>Adam Dexter</t>
  </si>
  <si>
    <t>Mauro Pratesi</t>
  </si>
  <si>
    <t>Natasha Pratesi</t>
  </si>
  <si>
    <t>Mark Murray</t>
  </si>
  <si>
    <t>Bertrand Adam</t>
  </si>
  <si>
    <t>Tom Cappleman</t>
  </si>
  <si>
    <t>Giles Hutchings</t>
  </si>
  <si>
    <t>Eddy Byrne</t>
  </si>
  <si>
    <t>Jerry Humphreys</t>
  </si>
  <si>
    <t>Zarte Siempre</t>
  </si>
  <si>
    <t>Toby Pereira</t>
  </si>
  <si>
    <t>Martin Hurst</t>
  </si>
  <si>
    <t>Jon Elmer</t>
  </si>
  <si>
    <t>Jessica Pratesi</t>
  </si>
  <si>
    <t>Rob Foster</t>
  </si>
  <si>
    <t>Graeme Cole</t>
  </si>
  <si>
    <t>Callum Pickering</t>
  </si>
  <si>
    <t>Matthew Brockwell</t>
  </si>
  <si>
    <t>Jamie Ilett-Jones</t>
  </si>
  <si>
    <t>Robin McKay</t>
  </si>
  <si>
    <t>23rd</t>
  </si>
  <si>
    <t>24th</t>
  </si>
  <si>
    <t>25th</t>
  </si>
  <si>
    <t>26th</t>
  </si>
  <si>
    <t>March 2016</t>
  </si>
  <si>
    <t>Venue hire plus buffet lunches - County Club, St. Albans</t>
  </si>
  <si>
    <t>Box of chocolates</t>
  </si>
  <si>
    <t>Prize B3</t>
  </si>
  <si>
    <t>Prize C1</t>
  </si>
  <si>
    <t>Prize C2</t>
  </si>
  <si>
    <t>Prize C3</t>
  </si>
  <si>
    <t>Pointless</t>
  </si>
  <si>
    <t>StAl16?</t>
  </si>
  <si>
    <t>Rob Gibney</t>
  </si>
  <si>
    <t>Heather Styles</t>
  </si>
  <si>
    <t>Transfer</t>
  </si>
  <si>
    <t>Cheque</t>
  </si>
  <si>
    <t>Phyl Styles</t>
  </si>
  <si>
    <t>Alan Styles</t>
  </si>
  <si>
    <t>27th</t>
  </si>
  <si>
    <t>28th</t>
  </si>
  <si>
    <t>Jayne Wisniewski</t>
  </si>
  <si>
    <t>Mike Brown</t>
  </si>
  <si>
    <t>Sean Fletcher</t>
  </si>
  <si>
    <t>29th</t>
  </si>
  <si>
    <t>30th</t>
  </si>
  <si>
    <t>31st</t>
  </si>
  <si>
    <t>32nd</t>
  </si>
  <si>
    <t>33rd</t>
  </si>
  <si>
    <t>34th</t>
  </si>
  <si>
    <t>35th</t>
  </si>
  <si>
    <t>36th</t>
  </si>
  <si>
    <t>37th</t>
  </si>
  <si>
    <t>38th</t>
  </si>
  <si>
    <t>Ann Dibben</t>
  </si>
  <si>
    <t>Margaret Marshall</t>
  </si>
  <si>
    <t>Paul Talmey</t>
  </si>
  <si>
    <t>*</t>
  </si>
  <si>
    <t>Karen Pearson</t>
  </si>
  <si>
    <t>Jon O'Neill</t>
  </si>
  <si>
    <t>Matt Morrison</t>
  </si>
  <si>
    <t>Heather Badcock</t>
  </si>
  <si>
    <t>Jamie Illett-Jones</t>
  </si>
  <si>
    <t>David Barnard</t>
  </si>
  <si>
    <t>David Hilton</t>
  </si>
  <si>
    <t>Martin Taylor</t>
  </si>
  <si>
    <t>Thomas Wade</t>
  </si>
  <si>
    <t>Dan McColm</t>
  </si>
  <si>
    <t>B2 - AY2, down</t>
  </si>
  <si>
    <t>Arrived?</t>
  </si>
  <si>
    <t>Picks</t>
  </si>
  <si>
    <t>Register</t>
  </si>
  <si>
    <t>JC:</t>
  </si>
  <si>
    <t>MM:</t>
  </si>
  <si>
    <t>Part 1</t>
  </si>
  <si>
    <t>Games 1.1 1.2 1.3</t>
  </si>
  <si>
    <t>Part 2</t>
  </si>
  <si>
    <t>Games 2.1 2.2 2.3</t>
  </si>
  <si>
    <t>Part 3</t>
  </si>
  <si>
    <t>Game 7 (semi-final)</t>
  </si>
  <si>
    <t>Grand Final</t>
  </si>
  <si>
    <t>1st vs 4th, 2nd vs 3rd</t>
  </si>
  <si>
    <t>-</t>
  </si>
  <si>
    <t>Lauren Hamer</t>
  </si>
  <si>
    <t>Tim Down</t>
  </si>
  <si>
    <t>#1</t>
  </si>
  <si>
    <t>Group 1</t>
  </si>
  <si>
    <t>Group 2</t>
  </si>
  <si>
    <t>Group 3</t>
  </si>
  <si>
    <t>Group 4</t>
  </si>
  <si>
    <t>Group 5</t>
  </si>
  <si>
    <t>Group 6</t>
  </si>
  <si>
    <t>Group 7</t>
  </si>
  <si>
    <t>#2</t>
  </si>
  <si>
    <t>#3</t>
  </si>
  <si>
    <t>Top four: semi-final</t>
  </si>
  <si>
    <t>Mainstream: final matches</t>
  </si>
  <si>
    <t>Peter Clarke</t>
  </si>
  <si>
    <t>Void</t>
  </si>
  <si>
    <t>ZARTE SIEMPRE</t>
  </si>
  <si>
    <t>TOM CAPPLEMAN</t>
  </si>
  <si>
    <t>Third place play-off: Graeme Cole 94 - 104 Giles Hutchings</t>
  </si>
  <si>
    <t>=</t>
  </si>
  <si>
    <t>Position after Part 1</t>
  </si>
  <si>
    <t>GF</t>
  </si>
  <si>
    <t>ZS 118-92 TC</t>
  </si>
  <si>
    <t>GH 104-94 GC</t>
  </si>
  <si>
    <t>FOCAL points</t>
  </si>
  <si>
    <t>Agreed to draw after</t>
  </si>
  <si>
    <t>conundrum deadlock.</t>
  </si>
  <si>
    <t>Avg/rnd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</si>
</sst>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00"/>
    <numFmt numFmtId="165" formatCode="d/m/yy"/>
    <numFmt numFmtId="166" formatCode="&quot;£&quot;#,##0.00"/>
    <numFmt numFmtId="167" formatCode="ddd\.d\.mmm"/>
  </numFmts>
  <fonts count="81" x14ac:knownFonts="1">
    <font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4"/>
      <color theme="1"/>
      <name val="Wingdings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 Narrow"/>
      <family val="2"/>
    </font>
    <font>
      <u/>
      <sz val="10"/>
      <color theme="1"/>
      <name val="Arial"/>
      <family val="2"/>
    </font>
    <font>
      <b/>
      <u/>
      <sz val="10"/>
      <color theme="1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9"/>
      <color indexed="9"/>
      <name val="Arial"/>
      <family val="2"/>
    </font>
    <font>
      <sz val="9"/>
      <name val="Arial"/>
      <family val="2"/>
    </font>
    <font>
      <b/>
      <sz val="11"/>
      <color indexed="9"/>
      <name val="Arial"/>
      <family val="2"/>
    </font>
    <font>
      <b/>
      <sz val="12"/>
      <color indexed="9"/>
      <name val="Arial"/>
      <family val="2"/>
    </font>
    <font>
      <b/>
      <sz val="14"/>
      <color indexed="9"/>
      <name val="Arial"/>
      <family val="2"/>
    </font>
    <font>
      <b/>
      <sz val="22"/>
      <color theme="1"/>
      <name val="Futura Md BT"/>
      <family val="2"/>
    </font>
    <font>
      <b/>
      <sz val="14"/>
      <color indexed="9"/>
      <name val="Futura Md BT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u/>
      <sz val="16"/>
      <color rgb="FF00B05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color indexed="8"/>
      <name val="Calibri"/>
      <family val="2"/>
    </font>
    <font>
      <sz val="8"/>
      <color indexed="8"/>
      <name val="Calibri"/>
      <family val="2"/>
    </font>
    <font>
      <b/>
      <u/>
      <sz val="11"/>
      <color indexed="8"/>
      <name val="Calibri"/>
      <family val="2"/>
    </font>
    <font>
      <i/>
      <sz val="11"/>
      <color indexed="8"/>
      <name val="Calibri"/>
      <family val="2"/>
    </font>
    <font>
      <sz val="11"/>
      <color rgb="FF92D050"/>
      <name val="Calibri"/>
      <family val="2"/>
    </font>
    <font>
      <sz val="11"/>
      <color rgb="FF00B0F0"/>
      <name val="Calibri"/>
      <family val="2"/>
    </font>
    <font>
      <sz val="11"/>
      <color rgb="FF7030A0"/>
      <name val="Calibri"/>
      <family val="2"/>
    </font>
    <font>
      <sz val="11"/>
      <color indexed="17"/>
      <name val="Calibri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8"/>
      <color indexed="9"/>
      <name val="Futura BdCn BT"/>
      <family val="2"/>
    </font>
    <font>
      <sz val="16"/>
      <color theme="0"/>
      <name val="Futura Md BT"/>
      <family val="2"/>
    </font>
    <font>
      <sz val="26"/>
      <color theme="0"/>
      <name val="Countdown Letters"/>
    </font>
    <font>
      <vertAlign val="subscript"/>
      <sz val="18"/>
      <color theme="0"/>
      <name val="Cambria"/>
      <family val="1"/>
    </font>
    <font>
      <sz val="16"/>
      <color theme="0" tint="-0.34998626667073579"/>
      <name val="Futura BdCn BT"/>
      <family val="2"/>
    </font>
    <font>
      <sz val="205"/>
      <color theme="0"/>
      <name val="Futura BdCn BT"/>
      <family val="2"/>
    </font>
    <font>
      <b/>
      <sz val="16"/>
      <color rgb="FF05076B"/>
      <name val="Futura BdCn BT"/>
      <family val="2"/>
    </font>
    <font>
      <sz val="11"/>
      <color theme="0" tint="-0.499984740745262"/>
      <name val="Arial"/>
      <family val="2"/>
    </font>
    <font>
      <sz val="11"/>
      <color theme="1"/>
      <name val="Futura Hv BT"/>
      <family val="2"/>
    </font>
    <font>
      <b/>
      <sz val="11"/>
      <color theme="1"/>
      <name val="Futura Hv BT"/>
      <family val="2"/>
    </font>
    <font>
      <sz val="9"/>
      <color theme="1"/>
      <name val="Arial"/>
      <family val="2"/>
    </font>
    <font>
      <u/>
      <sz val="11"/>
      <color theme="1"/>
      <name val="Futura Hv BT"/>
      <family val="2"/>
    </font>
    <font>
      <u/>
      <sz val="11"/>
      <color rgb="FFC00000"/>
      <name val="Futura Hv BT"/>
      <family val="2"/>
    </font>
    <font>
      <sz val="14"/>
      <color indexed="9"/>
      <name val="Futura BdCn BT"/>
      <family val="2"/>
    </font>
    <font>
      <b/>
      <sz val="18"/>
      <color theme="1"/>
      <name val="Futura Md BT"/>
      <family val="2"/>
    </font>
    <font>
      <b/>
      <sz val="18"/>
      <color indexed="9"/>
      <name val="Arial"/>
      <family val="2"/>
    </font>
    <font>
      <b/>
      <sz val="10"/>
      <color indexed="9"/>
      <name val="Futura Md BT"/>
      <family val="2"/>
    </font>
    <font>
      <sz val="11"/>
      <color theme="0" tint="-0.249977111117893"/>
      <name val="Futura Hv BT"/>
      <family val="2"/>
    </font>
    <font>
      <b/>
      <sz val="11"/>
      <color theme="0" tint="-0.249977111117893"/>
      <name val="Futura Hv BT"/>
      <family val="2"/>
    </font>
    <font>
      <sz val="8"/>
      <color indexed="81"/>
      <name val="Tahoma"/>
      <family val="2"/>
    </font>
    <font>
      <sz val="8"/>
      <color theme="0"/>
      <name val="Arial"/>
      <family val="2"/>
    </font>
    <font>
      <i/>
      <sz val="8"/>
      <color theme="0"/>
      <name val="Arial"/>
      <family val="2"/>
    </font>
    <font>
      <i/>
      <sz val="11"/>
      <color theme="0"/>
      <name val="Arial"/>
      <family val="2"/>
    </font>
    <font>
      <b/>
      <sz val="11"/>
      <color rgb="FF0070C0"/>
      <name val="Arial"/>
      <family val="2"/>
    </font>
    <font>
      <b/>
      <sz val="10"/>
      <color rgb="FF0070C0"/>
      <name val="Arial"/>
      <family val="2"/>
    </font>
    <font>
      <sz val="11"/>
      <color rgb="FFFFFF00"/>
      <name val="Arial"/>
      <family val="2"/>
    </font>
    <font>
      <b/>
      <i/>
      <sz val="9"/>
      <color theme="0"/>
      <name val="Arial Narrow"/>
      <family val="2"/>
    </font>
    <font>
      <b/>
      <i/>
      <sz val="11"/>
      <color theme="0"/>
      <name val="Arial"/>
      <family val="2"/>
    </font>
    <font>
      <b/>
      <i/>
      <sz val="10"/>
      <color theme="0"/>
      <name val="Arial"/>
      <family val="2"/>
    </font>
    <font>
      <b/>
      <i/>
      <sz val="11"/>
      <color theme="0" tint="-0.49998474074526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000068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9933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/>
      <diagonal/>
    </border>
    <border>
      <left/>
      <right style="double">
        <color theme="0" tint="-0.499984740745262"/>
      </right>
      <top/>
      <bottom/>
      <diagonal/>
    </border>
    <border>
      <left style="double">
        <color theme="0" tint="-0.499984740745262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4.9989318521683403E-2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24994659260841701"/>
      </left>
      <right style="double">
        <color theme="0" tint="-0.24994659260841701"/>
      </right>
      <top style="double">
        <color theme="0" tint="-0.24994659260841701"/>
      </top>
      <bottom style="double">
        <color theme="0" tint="-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ck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double">
        <color theme="0" tint="-0.499984740745262"/>
      </right>
      <top style="thin">
        <color rgb="FFFFC000"/>
      </top>
      <bottom/>
      <diagonal/>
    </border>
    <border>
      <left/>
      <right/>
      <top style="thin">
        <color rgb="FFFFC000"/>
      </top>
      <bottom/>
      <diagonal/>
    </border>
    <border>
      <left style="thin">
        <color theme="0" tint="-4.9989318521683403E-2"/>
      </left>
      <right/>
      <top style="thin">
        <color rgb="FFFFC000"/>
      </top>
      <bottom/>
      <diagonal/>
    </border>
    <border>
      <left/>
      <right style="thin">
        <color theme="0" tint="-0.499984740745262"/>
      </right>
      <top style="thin">
        <color rgb="FFFFC000"/>
      </top>
      <bottom/>
      <diagonal/>
    </border>
    <border>
      <left style="thin">
        <color theme="0" tint="-0.499984740745262"/>
      </left>
      <right/>
      <top style="thin">
        <color rgb="FFFFC000"/>
      </top>
      <bottom/>
      <diagonal/>
    </border>
    <border>
      <left/>
      <right/>
      <top style="thin">
        <color rgb="FFFF9933"/>
      </top>
      <bottom/>
      <diagonal/>
    </border>
    <border>
      <left/>
      <right/>
      <top/>
      <bottom style="thin">
        <color rgb="FFFF9933"/>
      </bottom>
      <diagonal/>
    </border>
  </borders>
  <cellStyleXfs count="3">
    <xf numFmtId="0" fontId="0" fillId="0" borderId="0"/>
    <xf numFmtId="0" fontId="10" fillId="0" borderId="0"/>
    <xf numFmtId="0" fontId="27" fillId="0" borderId="0"/>
  </cellStyleXfs>
  <cellXfs count="277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0" xfId="0" applyBorder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3" fillId="0" borderId="13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8" fillId="0" borderId="13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0" fillId="2" borderId="0" xfId="1" applyFill="1"/>
    <xf numFmtId="0" fontId="15" fillId="2" borderId="0" xfId="1" applyFont="1" applyFill="1"/>
    <xf numFmtId="0" fontId="14" fillId="2" borderId="0" xfId="1" applyFont="1" applyFill="1" applyAlignment="1">
      <alignment horizontal="center"/>
    </xf>
    <xf numFmtId="0" fontId="13" fillId="2" borderId="0" xfId="0" applyFont="1" applyFill="1" applyAlignment="1">
      <alignment vertical="center"/>
    </xf>
    <xf numFmtId="0" fontId="10" fillId="2" borderId="0" xfId="1" applyFill="1" applyAlignment="1">
      <alignment horizontal="right"/>
    </xf>
    <xf numFmtId="0" fontId="13" fillId="2" borderId="0" xfId="1" applyFont="1" applyFill="1" applyAlignment="1">
      <alignment horizontal="center" vertical="center"/>
    </xf>
    <xf numFmtId="0" fontId="13" fillId="2" borderId="0" xfId="1" applyFont="1" applyFill="1" applyBorder="1" applyAlignment="1">
      <alignment vertical="center"/>
    </xf>
    <xf numFmtId="0" fontId="14" fillId="2" borderId="0" xfId="1" applyFont="1" applyFill="1" applyAlignment="1">
      <alignment horizontal="center" vertical="center"/>
    </xf>
    <xf numFmtId="0" fontId="10" fillId="2" borderId="0" xfId="1" applyFill="1" applyAlignment="1">
      <alignment horizontal="center" vertical="center"/>
    </xf>
    <xf numFmtId="0" fontId="13" fillId="2" borderId="0" xfId="1" applyFont="1" applyFill="1" applyBorder="1" applyAlignment="1">
      <alignment horizontal="center" vertical="center"/>
    </xf>
    <xf numFmtId="0" fontId="10" fillId="2" borderId="0" xfId="1" applyFill="1" applyBorder="1"/>
    <xf numFmtId="0" fontId="10" fillId="2" borderId="14" xfId="1" applyFill="1" applyBorder="1"/>
    <xf numFmtId="0" fontId="10" fillId="2" borderId="15" xfId="1" applyFill="1" applyBorder="1"/>
    <xf numFmtId="0" fontId="10" fillId="2" borderId="16" xfId="1" applyFill="1" applyBorder="1"/>
    <xf numFmtId="0" fontId="13" fillId="2" borderId="16" xfId="1" applyFont="1" applyFill="1" applyBorder="1" applyAlignment="1">
      <alignment horizontal="right"/>
    </xf>
    <xf numFmtId="0" fontId="15" fillId="2" borderId="0" xfId="1" applyFont="1" applyFill="1" applyAlignment="1">
      <alignment horizontal="center" vertical="center"/>
    </xf>
    <xf numFmtId="0" fontId="14" fillId="2" borderId="0" xfId="1" applyFont="1" applyFill="1" applyAlignment="1">
      <alignment horizontal="right" vertical="center"/>
    </xf>
    <xf numFmtId="1" fontId="11" fillId="2" borderId="0" xfId="1" applyNumberFormat="1" applyFont="1" applyFill="1" applyBorder="1" applyAlignment="1">
      <alignment horizontal="center" vertical="center"/>
    </xf>
    <xf numFmtId="1" fontId="12" fillId="2" borderId="0" xfId="1" applyNumberFormat="1" applyFont="1" applyFill="1" applyBorder="1" applyAlignment="1">
      <alignment horizontal="center" vertical="center"/>
    </xf>
    <xf numFmtId="0" fontId="11" fillId="2" borderId="16" xfId="1" applyFont="1" applyFill="1" applyBorder="1" applyAlignment="1">
      <alignment vertical="center"/>
    </xf>
    <xf numFmtId="0" fontId="11" fillId="2" borderId="0" xfId="1" applyFont="1" applyFill="1" applyBorder="1" applyAlignment="1">
      <alignment vertical="center"/>
    </xf>
    <xf numFmtId="0" fontId="11" fillId="2" borderId="14" xfId="1" applyFont="1" applyFill="1" applyBorder="1" applyAlignment="1">
      <alignment vertical="center"/>
    </xf>
    <xf numFmtId="0" fontId="11" fillId="2" borderId="15" xfId="1" applyFont="1" applyFill="1" applyBorder="1" applyAlignment="1">
      <alignment vertical="center"/>
    </xf>
    <xf numFmtId="0" fontId="10" fillId="2" borderId="16" xfId="1" applyFill="1" applyBorder="1" applyAlignment="1">
      <alignment vertical="center"/>
    </xf>
    <xf numFmtId="0" fontId="10" fillId="2" borderId="0" xfId="1" applyFill="1" applyBorder="1" applyAlignment="1">
      <alignment vertical="center"/>
    </xf>
    <xf numFmtId="0" fontId="10" fillId="2" borderId="14" xfId="1" applyFill="1" applyBorder="1" applyAlignment="1">
      <alignment vertical="center"/>
    </xf>
    <xf numFmtId="0" fontId="10" fillId="2" borderId="15" xfId="1" applyFill="1" applyBorder="1" applyAlignment="1">
      <alignment vertical="center"/>
    </xf>
    <xf numFmtId="0" fontId="14" fillId="2" borderId="0" xfId="1" applyFont="1" applyFill="1" applyBorder="1" applyAlignment="1">
      <alignment horizontal="right" vertical="center"/>
    </xf>
    <xf numFmtId="0" fontId="19" fillId="2" borderId="0" xfId="1" applyFont="1" applyFill="1" applyAlignment="1">
      <alignment vertical="center"/>
    </xf>
    <xf numFmtId="0" fontId="11" fillId="4" borderId="0" xfId="1" applyFont="1" applyFill="1" applyBorder="1" applyAlignment="1">
      <alignment horizontal="left" vertical="center"/>
    </xf>
    <xf numFmtId="0" fontId="10" fillId="4" borderId="0" xfId="1" applyFill="1" applyAlignment="1">
      <alignment horizontal="left" vertical="center"/>
    </xf>
    <xf numFmtId="0" fontId="10" fillId="0" borderId="0" xfId="1" applyAlignment="1">
      <alignment horizontal="left" vertical="center"/>
    </xf>
    <xf numFmtId="0" fontId="22" fillId="4" borderId="0" xfId="1" applyFont="1" applyFill="1" applyBorder="1" applyAlignment="1">
      <alignment horizontal="left" vertical="center"/>
    </xf>
    <xf numFmtId="0" fontId="23" fillId="5" borderId="18" xfId="1" applyFont="1" applyFill="1" applyBorder="1" applyAlignment="1">
      <alignment horizontal="center" vertical="center"/>
    </xf>
    <xf numFmtId="0" fontId="24" fillId="4" borderId="0" xfId="1" applyFont="1" applyFill="1" applyBorder="1" applyAlignment="1">
      <alignment horizontal="left" vertical="center"/>
    </xf>
    <xf numFmtId="0" fontId="25" fillId="2" borderId="16" xfId="1" applyFont="1" applyFill="1" applyBorder="1"/>
    <xf numFmtId="0" fontId="25" fillId="2" borderId="0" xfId="1" applyFont="1" applyFill="1" applyAlignment="1">
      <alignment horizontal="right"/>
    </xf>
    <xf numFmtId="0" fontId="25" fillId="2" borderId="0" xfId="1" applyFont="1" applyFill="1"/>
    <xf numFmtId="0" fontId="25" fillId="2" borderId="0" xfId="1" applyFont="1" applyFill="1" applyBorder="1"/>
    <xf numFmtId="0" fontId="17" fillId="3" borderId="0" xfId="1" applyFont="1" applyFill="1" applyAlignment="1">
      <alignment horizontal="center" vertical="center"/>
    </xf>
    <xf numFmtId="0" fontId="16" fillId="3" borderId="0" xfId="1" applyFont="1" applyFill="1" applyAlignment="1">
      <alignment horizontal="center" vertical="center"/>
    </xf>
    <xf numFmtId="0" fontId="25" fillId="2" borderId="17" xfId="1" applyFont="1" applyFill="1" applyBorder="1" applyAlignment="1">
      <alignment horizontal="left"/>
    </xf>
    <xf numFmtId="0" fontId="20" fillId="2" borderId="16" xfId="1" applyFont="1" applyFill="1" applyBorder="1" applyAlignment="1">
      <alignment vertical="center"/>
    </xf>
    <xf numFmtId="0" fontId="20" fillId="2" borderId="0" xfId="1" applyFont="1" applyFill="1" applyBorder="1" applyAlignment="1">
      <alignment vertical="center"/>
    </xf>
    <xf numFmtId="0" fontId="26" fillId="2" borderId="0" xfId="1" applyFont="1" applyFill="1" applyAlignment="1">
      <alignment horizontal="center" vertical="center"/>
    </xf>
    <xf numFmtId="0" fontId="20" fillId="2" borderId="14" xfId="1" applyFont="1" applyFill="1" applyBorder="1" applyAlignment="1">
      <alignment vertical="center"/>
    </xf>
    <xf numFmtId="0" fontId="20" fillId="2" borderId="15" xfId="1" applyFont="1" applyFill="1" applyBorder="1" applyAlignment="1">
      <alignment vertical="center"/>
    </xf>
    <xf numFmtId="0" fontId="16" fillId="2" borderId="0" xfId="1" applyFont="1" applyFill="1" applyAlignment="1">
      <alignment horizontal="center" vertical="center"/>
    </xf>
    <xf numFmtId="0" fontId="25" fillId="2" borderId="16" xfId="1" applyFont="1" applyFill="1" applyBorder="1" applyAlignment="1">
      <alignment vertical="center"/>
    </xf>
    <xf numFmtId="0" fontId="25" fillId="2" borderId="0" xfId="1" applyFont="1" applyFill="1" applyBorder="1" applyAlignment="1">
      <alignment vertical="center"/>
    </xf>
    <xf numFmtId="0" fontId="17" fillId="2" borderId="0" xfId="1" applyFont="1" applyFill="1" applyBorder="1" applyAlignment="1">
      <alignment horizontal="center" vertical="center"/>
    </xf>
    <xf numFmtId="0" fontId="26" fillId="2" borderId="0" xfId="1" applyFont="1" applyFill="1"/>
    <xf numFmtId="0" fontId="25" fillId="2" borderId="0" xfId="1" applyFont="1" applyFill="1" applyAlignment="1">
      <alignment horizontal="center" vertical="center"/>
    </xf>
    <xf numFmtId="0" fontId="25" fillId="2" borderId="0" xfId="1" applyFont="1" applyFill="1" applyAlignment="1">
      <alignment horizontal="left"/>
    </xf>
    <xf numFmtId="0" fontId="27" fillId="0" borderId="0" xfId="2"/>
    <xf numFmtId="0" fontId="30" fillId="0" borderId="0" xfId="2" applyFont="1"/>
    <xf numFmtId="0" fontId="31" fillId="0" borderId="0" xfId="2" applyFont="1"/>
    <xf numFmtId="0" fontId="32" fillId="0" borderId="0" xfId="2" applyFont="1"/>
    <xf numFmtId="0" fontId="27" fillId="0" borderId="0" xfId="2" applyFill="1"/>
    <xf numFmtId="49" fontId="27" fillId="0" borderId="0" xfId="2" applyNumberFormat="1"/>
    <xf numFmtId="0" fontId="27" fillId="0" borderId="0" xfId="2" applyAlignment="1">
      <alignment horizontal="left"/>
    </xf>
    <xf numFmtId="2" fontId="33" fillId="0" borderId="0" xfId="2" applyNumberFormat="1" applyFont="1"/>
    <xf numFmtId="0" fontId="34" fillId="0" borderId="0" xfId="2" applyFont="1"/>
    <xf numFmtId="0" fontId="35" fillId="0" borderId="0" xfId="2" applyFont="1" applyFill="1"/>
    <xf numFmtId="49" fontId="35" fillId="0" borderId="0" xfId="2" applyNumberFormat="1" applyFont="1"/>
    <xf numFmtId="0" fontId="35" fillId="0" borderId="0" xfId="2" applyFont="1"/>
    <xf numFmtId="0" fontId="27" fillId="0" borderId="0" xfId="2" applyFont="1"/>
    <xf numFmtId="2" fontId="36" fillId="0" borderId="0" xfId="2" applyNumberFormat="1" applyFont="1"/>
    <xf numFmtId="2" fontId="34" fillId="0" borderId="0" xfId="2" applyNumberFormat="1" applyFont="1" applyAlignment="1">
      <alignment horizontal="right"/>
    </xf>
    <xf numFmtId="0" fontId="29" fillId="0" borderId="0" xfId="2" applyFont="1"/>
    <xf numFmtId="165" fontId="27" fillId="0" borderId="0" xfId="2" applyNumberFormat="1" applyAlignment="1">
      <alignment horizontal="left"/>
    </xf>
    <xf numFmtId="2" fontId="37" fillId="0" borderId="0" xfId="2" applyNumberFormat="1" applyFont="1"/>
    <xf numFmtId="0" fontId="38" fillId="0" borderId="0" xfId="2" applyFont="1"/>
    <xf numFmtId="0" fontId="32" fillId="0" borderId="0" xfId="2" applyFont="1" applyAlignment="1">
      <alignment horizontal="right"/>
    </xf>
    <xf numFmtId="2" fontId="0" fillId="0" borderId="0" xfId="2" applyNumberFormat="1" applyFont="1" applyAlignment="1">
      <alignment horizontal="right"/>
    </xf>
    <xf numFmtId="0" fontId="29" fillId="0" borderId="0" xfId="2" applyFont="1" applyFill="1"/>
    <xf numFmtId="0" fontId="0" fillId="0" borderId="0" xfId="2" applyFont="1"/>
    <xf numFmtId="49" fontId="39" fillId="0" borderId="0" xfId="2" applyNumberFormat="1" applyFont="1" applyFill="1"/>
    <xf numFmtId="0" fontId="27" fillId="0" borderId="0" xfId="2" applyFont="1" applyAlignment="1">
      <alignment horizontal="right"/>
    </xf>
    <xf numFmtId="16" fontId="27" fillId="0" borderId="0" xfId="2" applyNumberFormat="1" applyFont="1" applyAlignment="1">
      <alignment horizontal="left"/>
    </xf>
    <xf numFmtId="2" fontId="29" fillId="0" borderId="0" xfId="2" applyNumberFormat="1" applyFont="1" applyFill="1" applyAlignment="1">
      <alignment horizontal="right"/>
    </xf>
    <xf numFmtId="49" fontId="39" fillId="0" borderId="0" xfId="2" applyNumberFormat="1" applyFont="1"/>
    <xf numFmtId="0" fontId="32" fillId="0" borderId="0" xfId="2" applyFont="1" applyAlignment="1">
      <alignment horizontal="left"/>
    </xf>
    <xf numFmtId="16" fontId="0" fillId="0" borderId="0" xfId="2" applyNumberFormat="1" applyFont="1" applyAlignment="1">
      <alignment horizontal="left"/>
    </xf>
    <xf numFmtId="0" fontId="34" fillId="0" borderId="0" xfId="2" applyFont="1" applyFill="1"/>
    <xf numFmtId="49" fontId="34" fillId="0" borderId="0" xfId="2" applyNumberFormat="1" applyFont="1"/>
    <xf numFmtId="0" fontId="27" fillId="0" borderId="0" xfId="2" applyAlignment="1">
      <alignment horizontal="right"/>
    </xf>
    <xf numFmtId="0" fontId="40" fillId="0" borderId="0" xfId="2" applyFont="1"/>
    <xf numFmtId="49" fontId="41" fillId="0" borderId="0" xfId="2" applyNumberFormat="1" applyFont="1" applyAlignment="1">
      <alignment horizontal="center"/>
    </xf>
    <xf numFmtId="0" fontId="41" fillId="0" borderId="0" xfId="2" applyFont="1" applyAlignment="1">
      <alignment horizontal="center"/>
    </xf>
    <xf numFmtId="0" fontId="27" fillId="0" borderId="0" xfId="2" applyFont="1" applyFill="1"/>
    <xf numFmtId="49" fontId="34" fillId="0" borderId="0" xfId="2" applyNumberFormat="1" applyFont="1" applyAlignment="1">
      <alignment horizontal="right"/>
    </xf>
    <xf numFmtId="0" fontId="42" fillId="0" borderId="0" xfId="2" applyFont="1"/>
    <xf numFmtId="2" fontId="27" fillId="0" borderId="0" xfId="2" applyNumberFormat="1" applyFont="1" applyAlignment="1">
      <alignment horizontal="right"/>
    </xf>
    <xf numFmtId="49" fontId="31" fillId="0" borderId="0" xfId="2" applyNumberFormat="1" applyFont="1" applyAlignment="1">
      <alignment horizontal="right"/>
    </xf>
    <xf numFmtId="2" fontId="31" fillId="0" borderId="0" xfId="2" applyNumberFormat="1" applyFont="1" applyAlignment="1">
      <alignment horizontal="right"/>
    </xf>
    <xf numFmtId="0" fontId="43" fillId="0" borderId="0" xfId="2" applyFont="1"/>
    <xf numFmtId="0" fontId="27" fillId="0" borderId="13" xfId="2" applyBorder="1"/>
    <xf numFmtId="2" fontId="27" fillId="0" borderId="13" xfId="2" applyNumberFormat="1" applyBorder="1"/>
    <xf numFmtId="2" fontId="0" fillId="0" borderId="13" xfId="2" applyNumberFormat="1" applyFont="1" applyBorder="1" applyAlignment="1">
      <alignment horizontal="right"/>
    </xf>
    <xf numFmtId="2" fontId="27" fillId="0" borderId="13" xfId="2" applyNumberFormat="1" applyFont="1" applyBorder="1" applyAlignment="1">
      <alignment horizontal="right"/>
    </xf>
    <xf numFmtId="0" fontId="27" fillId="0" borderId="13" xfId="2" applyFont="1" applyBorder="1"/>
    <xf numFmtId="0" fontId="31" fillId="0" borderId="13" xfId="2" applyFont="1" applyBorder="1"/>
    <xf numFmtId="0" fontId="32" fillId="0" borderId="13" xfId="2" applyFont="1" applyBorder="1"/>
    <xf numFmtId="0" fontId="27" fillId="0" borderId="13" xfId="2" applyFont="1" applyFill="1" applyBorder="1"/>
    <xf numFmtId="49" fontId="27" fillId="0" borderId="13" xfId="2" applyNumberFormat="1" applyFont="1" applyBorder="1" applyAlignment="1">
      <alignment horizontal="right"/>
    </xf>
    <xf numFmtId="2" fontId="27" fillId="0" borderId="0" xfId="2" applyNumberFormat="1"/>
    <xf numFmtId="49" fontId="27" fillId="0" borderId="0" xfId="2" applyNumberFormat="1" applyFont="1" applyAlignment="1">
      <alignment horizontal="right"/>
    </xf>
    <xf numFmtId="2" fontId="27" fillId="0" borderId="0" xfId="2" applyNumberFormat="1" applyFont="1"/>
    <xf numFmtId="166" fontId="28" fillId="0" borderId="0" xfId="2" applyNumberFormat="1" applyFont="1" applyFill="1"/>
    <xf numFmtId="0" fontId="28" fillId="0" borderId="0" xfId="2" applyFont="1" applyFill="1"/>
    <xf numFmtId="0" fontId="44" fillId="0" borderId="0" xfId="2" applyFont="1"/>
    <xf numFmtId="0" fontId="45" fillId="0" borderId="0" xfId="2" applyFont="1"/>
    <xf numFmtId="0" fontId="46" fillId="0" borderId="0" xfId="2" applyFont="1"/>
    <xf numFmtId="0" fontId="47" fillId="0" borderId="0" xfId="2" applyFont="1"/>
    <xf numFmtId="49" fontId="29" fillId="0" borderId="0" xfId="2" applyNumberFormat="1" applyFont="1" applyAlignment="1">
      <alignment horizontal="center"/>
    </xf>
    <xf numFmtId="0" fontId="29" fillId="0" borderId="0" xfId="2" applyFont="1" applyAlignment="1">
      <alignment horizontal="right"/>
    </xf>
    <xf numFmtId="0" fontId="48" fillId="0" borderId="0" xfId="2" applyFont="1" applyAlignment="1">
      <alignment horizontal="left"/>
    </xf>
    <xf numFmtId="0" fontId="17" fillId="2" borderId="0" xfId="0" applyFont="1" applyFill="1" applyAlignment="1">
      <alignment vertical="center"/>
    </xf>
    <xf numFmtId="0" fontId="20" fillId="6" borderId="0" xfId="1" applyFont="1" applyFill="1" applyBorder="1" applyAlignment="1">
      <alignment vertical="center"/>
    </xf>
    <xf numFmtId="164" fontId="18" fillId="2" borderId="0" xfId="1" applyNumberFormat="1" applyFont="1" applyFill="1" applyBorder="1" applyAlignment="1">
      <alignment horizontal="center" vertical="center"/>
    </xf>
    <xf numFmtId="0" fontId="25" fillId="2" borderId="19" xfId="1" applyFont="1" applyFill="1" applyBorder="1"/>
    <xf numFmtId="0" fontId="16" fillId="2" borderId="19" xfId="2" applyFont="1" applyFill="1" applyBorder="1" applyAlignment="1">
      <alignment vertical="center"/>
    </xf>
    <xf numFmtId="165" fontId="0" fillId="0" borderId="20" xfId="2" quotePrefix="1" applyNumberFormat="1" applyFont="1" applyBorder="1" applyAlignment="1">
      <alignment horizontal="left"/>
    </xf>
    <xf numFmtId="0" fontId="43" fillId="0" borderId="20" xfId="2" applyFont="1" applyBorder="1"/>
    <xf numFmtId="0" fontId="27" fillId="0" borderId="20" xfId="2" applyBorder="1"/>
    <xf numFmtId="165" fontId="27" fillId="0" borderId="20" xfId="2" applyNumberFormat="1" applyBorder="1" applyAlignment="1">
      <alignment horizontal="left"/>
    </xf>
    <xf numFmtId="0" fontId="43" fillId="0" borderId="20" xfId="2" applyFont="1" applyFill="1" applyBorder="1"/>
    <xf numFmtId="165" fontId="0" fillId="0" borderId="20" xfId="2" applyNumberFormat="1" applyFont="1" applyBorder="1" applyAlignment="1">
      <alignment horizontal="left"/>
    </xf>
    <xf numFmtId="0" fontId="27" fillId="0" borderId="0" xfId="2" applyFont="1" applyBorder="1"/>
    <xf numFmtId="0" fontId="27" fillId="0" borderId="0" xfId="2" applyBorder="1"/>
    <xf numFmtId="2" fontId="0" fillId="0" borderId="0" xfId="2" applyNumberFormat="1" applyFont="1" applyBorder="1" applyAlignment="1">
      <alignment horizontal="right"/>
    </xf>
    <xf numFmtId="49" fontId="27" fillId="0" borderId="0" xfId="2" applyNumberFormat="1" applyFont="1" applyBorder="1" applyAlignment="1">
      <alignment horizontal="right"/>
    </xf>
    <xf numFmtId="0" fontId="27" fillId="0" borderId="0" xfId="2" applyFont="1" applyFill="1" applyBorder="1"/>
    <xf numFmtId="0" fontId="32" fillId="0" borderId="0" xfId="2" applyFont="1" applyBorder="1"/>
    <xf numFmtId="0" fontId="31" fillId="0" borderId="0" xfId="2" applyFont="1" applyBorder="1"/>
    <xf numFmtId="2" fontId="27" fillId="0" borderId="0" xfId="2" applyNumberFormat="1" applyBorder="1"/>
    <xf numFmtId="2" fontId="27" fillId="0" borderId="0" xfId="2" applyNumberFormat="1" applyFont="1" applyBorder="1" applyAlignment="1">
      <alignment horizontal="right"/>
    </xf>
    <xf numFmtId="0" fontId="27" fillId="0" borderId="12" xfId="2" applyFont="1" applyBorder="1"/>
    <xf numFmtId="0" fontId="27" fillId="0" borderId="12" xfId="2" applyBorder="1"/>
    <xf numFmtId="2" fontId="0" fillId="0" borderId="12" xfId="2" applyNumberFormat="1" applyFont="1" applyBorder="1" applyAlignment="1">
      <alignment horizontal="right"/>
    </xf>
    <xf numFmtId="49" fontId="0" fillId="0" borderId="12" xfId="2" applyNumberFormat="1" applyFont="1" applyBorder="1" applyAlignment="1">
      <alignment horizontal="right"/>
    </xf>
    <xf numFmtId="0" fontId="27" fillId="0" borderId="12" xfId="2" applyFont="1" applyFill="1" applyBorder="1"/>
    <xf numFmtId="0" fontId="32" fillId="0" borderId="12" xfId="2" applyFont="1" applyBorder="1"/>
    <xf numFmtId="0" fontId="31" fillId="0" borderId="12" xfId="2" applyFont="1" applyBorder="1"/>
    <xf numFmtId="2" fontId="27" fillId="0" borderId="12" xfId="2" applyNumberFormat="1" applyBorder="1"/>
    <xf numFmtId="2" fontId="27" fillId="0" borderId="12" xfId="2" applyNumberFormat="1" applyFont="1" applyBorder="1" applyAlignment="1">
      <alignment horizontal="right"/>
    </xf>
    <xf numFmtId="16" fontId="0" fillId="0" borderId="0" xfId="2" quotePrefix="1" applyNumberFormat="1" applyFont="1" applyAlignment="1">
      <alignment horizontal="left"/>
    </xf>
    <xf numFmtId="0" fontId="31" fillId="0" borderId="0" xfId="2" applyFont="1" applyAlignment="1">
      <alignment horizontal="right"/>
    </xf>
    <xf numFmtId="0" fontId="51" fillId="4" borderId="0" xfId="1" applyFont="1" applyFill="1" applyBorder="1" applyAlignment="1">
      <alignment horizontal="left" vertical="center"/>
    </xf>
    <xf numFmtId="0" fontId="17" fillId="2" borderId="16" xfId="1" applyFont="1" applyFill="1" applyBorder="1" applyAlignment="1">
      <alignment horizontal="left" vertical="center"/>
    </xf>
    <xf numFmtId="0" fontId="25" fillId="3" borderId="14" xfId="1" applyFont="1" applyFill="1" applyBorder="1" applyAlignment="1">
      <alignment vertical="center"/>
    </xf>
    <xf numFmtId="0" fontId="25" fillId="3" borderId="15" xfId="1" applyFont="1" applyFill="1" applyBorder="1" applyAlignment="1">
      <alignment vertical="center"/>
    </xf>
    <xf numFmtId="0" fontId="25" fillId="3" borderId="16" xfId="1" applyFont="1" applyFill="1" applyBorder="1" applyAlignment="1">
      <alignment vertical="center"/>
    </xf>
    <xf numFmtId="0" fontId="25" fillId="3" borderId="0" xfId="1" applyFont="1" applyFill="1" applyBorder="1" applyAlignment="1">
      <alignment vertical="center"/>
    </xf>
    <xf numFmtId="0" fontId="17" fillId="2" borderId="0" xfId="1" applyFont="1" applyFill="1" applyAlignment="1">
      <alignment horizontal="center" vertical="center"/>
    </xf>
    <xf numFmtId="0" fontId="25" fillId="2" borderId="16" xfId="1" applyFont="1" applyFill="1" applyBorder="1" applyAlignment="1">
      <alignment horizontal="left" vertical="center"/>
    </xf>
    <xf numFmtId="0" fontId="25" fillId="2" borderId="0" xfId="1" applyFont="1" applyFill="1" applyAlignment="1">
      <alignment horizontal="left" vertical="center"/>
    </xf>
    <xf numFmtId="0" fontId="52" fillId="7" borderId="0" xfId="0" applyFont="1" applyFill="1" applyAlignment="1">
      <alignment horizontal="center"/>
    </xf>
    <xf numFmtId="0" fontId="52" fillId="7" borderId="0" xfId="0" applyFont="1" applyFill="1"/>
    <xf numFmtId="0" fontId="53" fillId="8" borderId="21" xfId="0" applyFont="1" applyFill="1" applyBorder="1" applyAlignment="1">
      <alignment horizontal="center" vertical="center" wrapText="1"/>
    </xf>
    <xf numFmtId="0" fontId="52" fillId="7" borderId="22" xfId="0" applyFont="1" applyFill="1" applyBorder="1" applyAlignment="1">
      <alignment horizontal="center" vertical="center"/>
    </xf>
    <xf numFmtId="0" fontId="54" fillId="7" borderId="0" xfId="0" applyFont="1" applyFill="1" applyAlignment="1">
      <alignment horizontal="center"/>
    </xf>
    <xf numFmtId="0" fontId="55" fillId="7" borderId="0" xfId="0" applyFont="1" applyFill="1" applyAlignment="1">
      <alignment horizontal="center" vertical="center"/>
    </xf>
    <xf numFmtId="0" fontId="52" fillId="7" borderId="23" xfId="0" applyFont="1" applyFill="1" applyBorder="1" applyAlignment="1">
      <alignment horizontal="center" vertical="center"/>
    </xf>
    <xf numFmtId="0" fontId="52" fillId="7" borderId="27" xfId="0" applyFont="1" applyFill="1" applyBorder="1" applyAlignment="1">
      <alignment horizontal="center" vertical="center"/>
    </xf>
    <xf numFmtId="0" fontId="52" fillId="7" borderId="0" xfId="0" applyFont="1" applyFill="1" applyAlignment="1">
      <alignment horizontal="left"/>
    </xf>
    <xf numFmtId="0" fontId="52" fillId="7" borderId="0" xfId="0" applyFont="1" applyFill="1" applyAlignment="1">
      <alignment horizontal="center" vertical="center"/>
    </xf>
    <xf numFmtId="0" fontId="57" fillId="7" borderId="0" xfId="0" applyFont="1" applyFill="1" applyAlignment="1">
      <alignment horizontal="center" vertical="center"/>
    </xf>
    <xf numFmtId="0" fontId="54" fillId="7" borderId="0" xfId="0" applyFont="1" applyFill="1" applyBorder="1" applyAlignment="1">
      <alignment horizontal="center"/>
    </xf>
    <xf numFmtId="0" fontId="55" fillId="7" borderId="0" xfId="0" applyFont="1" applyFill="1" applyBorder="1" applyAlignment="1">
      <alignment horizontal="center" vertical="center"/>
    </xf>
    <xf numFmtId="0" fontId="54" fillId="7" borderId="28" xfId="0" applyFont="1" applyFill="1" applyBorder="1" applyAlignment="1">
      <alignment horizontal="center"/>
    </xf>
    <xf numFmtId="0" fontId="58" fillId="2" borderId="0" xfId="1" applyFont="1" applyFill="1"/>
    <xf numFmtId="0" fontId="59" fillId="0" borderId="0" xfId="0" applyFont="1" applyAlignment="1">
      <alignment vertical="center"/>
    </xf>
    <xf numFmtId="0" fontId="60" fillId="0" borderId="0" xfId="2" applyFont="1" applyAlignment="1">
      <alignment vertical="center"/>
    </xf>
    <xf numFmtId="0" fontId="59" fillId="0" borderId="0" xfId="0" applyFont="1"/>
    <xf numFmtId="0" fontId="60" fillId="0" borderId="0" xfId="0" applyFont="1" applyAlignment="1">
      <alignment vertical="center"/>
    </xf>
    <xf numFmtId="0" fontId="3" fillId="0" borderId="0" xfId="1" applyFont="1" applyFill="1"/>
    <xf numFmtId="164" fontId="61" fillId="0" borderId="0" xfId="1" applyNumberFormat="1" applyFont="1" applyFill="1" applyBorder="1" applyAlignment="1">
      <alignment horizontal="center" vertical="center"/>
    </xf>
    <xf numFmtId="0" fontId="61" fillId="0" borderId="0" xfId="1" applyFont="1" applyFill="1" applyAlignment="1">
      <alignment vertical="center"/>
    </xf>
    <xf numFmtId="0" fontId="3" fillId="0" borderId="0" xfId="1" applyFont="1" applyFill="1" applyAlignment="1">
      <alignment horizontal="center" vertical="center"/>
    </xf>
    <xf numFmtId="164" fontId="61" fillId="0" borderId="29" xfId="1" applyNumberFormat="1" applyFont="1" applyFill="1" applyBorder="1" applyAlignment="1">
      <alignment horizontal="center" vertical="center"/>
    </xf>
    <xf numFmtId="0" fontId="3" fillId="0" borderId="29" xfId="1" applyFont="1" applyFill="1" applyBorder="1"/>
    <xf numFmtId="0" fontId="3" fillId="9" borderId="0" xfId="1" applyFont="1" applyFill="1"/>
    <xf numFmtId="0" fontId="62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164" fontId="61" fillId="0" borderId="29" xfId="1" applyNumberFormat="1" applyFont="1" applyFill="1" applyBorder="1" applyAlignment="1">
      <alignment horizontal="left" vertical="center"/>
    </xf>
    <xf numFmtId="0" fontId="11" fillId="4" borderId="30" xfId="1" applyFont="1" applyFill="1" applyBorder="1" applyAlignment="1">
      <alignment horizontal="left" vertical="center"/>
    </xf>
    <xf numFmtId="0" fontId="11" fillId="4" borderId="31" xfId="1" applyFont="1" applyFill="1" applyBorder="1" applyAlignment="1">
      <alignment horizontal="left" vertical="center"/>
    </xf>
    <xf numFmtId="0" fontId="11" fillId="4" borderId="0" xfId="1" applyFont="1" applyFill="1" applyBorder="1" applyAlignment="1">
      <alignment horizontal="left" vertical="top"/>
    </xf>
    <xf numFmtId="0" fontId="64" fillId="4" borderId="0" xfId="1" applyFont="1" applyFill="1" applyBorder="1" applyAlignment="1">
      <alignment horizontal="left" vertical="center"/>
    </xf>
    <xf numFmtId="0" fontId="22" fillId="4" borderId="31" xfId="1" applyFont="1" applyFill="1" applyBorder="1" applyAlignment="1">
      <alignment horizontal="left" vertical="center"/>
    </xf>
    <xf numFmtId="0" fontId="65" fillId="5" borderId="18" xfId="1" applyFont="1" applyFill="1" applyBorder="1" applyAlignment="1">
      <alignment horizontal="center" vertical="center"/>
    </xf>
    <xf numFmtId="0" fontId="66" fillId="4" borderId="0" xfId="1" applyFont="1" applyFill="1" applyBorder="1" applyAlignment="1">
      <alignment horizontal="left" vertical="center"/>
    </xf>
    <xf numFmtId="0" fontId="66" fillId="4" borderId="31" xfId="1" applyFont="1" applyFill="1" applyBorder="1" applyAlignment="1">
      <alignment horizontal="left" vertical="center"/>
    </xf>
    <xf numFmtId="164" fontId="12" fillId="10" borderId="0" xfId="1" applyNumberFormat="1" applyFont="1" applyFill="1" applyBorder="1" applyAlignment="1">
      <alignment horizontal="center" vertical="center"/>
    </xf>
    <xf numFmtId="0" fontId="11" fillId="4" borderId="0" xfId="1" applyFont="1" applyFill="1" applyBorder="1" applyAlignment="1">
      <alignment horizontal="center" vertical="center"/>
    </xf>
    <xf numFmtId="0" fontId="21" fillId="4" borderId="0" xfId="1" applyFont="1" applyFill="1" applyBorder="1" applyAlignment="1">
      <alignment horizontal="center" vertical="center"/>
    </xf>
    <xf numFmtId="0" fontId="11" fillId="4" borderId="30" xfId="1" applyFont="1" applyFill="1" applyBorder="1" applyAlignment="1">
      <alignment horizontal="center" vertical="center"/>
    </xf>
    <xf numFmtId="0" fontId="11" fillId="4" borderId="31" xfId="1" applyFont="1" applyFill="1" applyBorder="1" applyAlignment="1">
      <alignment horizontal="center" vertical="center"/>
    </xf>
    <xf numFmtId="0" fontId="22" fillId="4" borderId="0" xfId="1" applyFont="1" applyFill="1" applyBorder="1" applyAlignment="1">
      <alignment horizontal="center" vertical="center"/>
    </xf>
    <xf numFmtId="0" fontId="10" fillId="4" borderId="0" xfId="1" applyFill="1" applyAlignment="1">
      <alignment horizontal="center" vertical="center"/>
    </xf>
    <xf numFmtId="0" fontId="10" fillId="0" borderId="0" xfId="1" applyAlignment="1">
      <alignment horizontal="center" vertical="center"/>
    </xf>
    <xf numFmtId="0" fontId="59" fillId="9" borderId="0" xfId="0" applyFont="1" applyFill="1" applyAlignment="1">
      <alignment vertical="center"/>
    </xf>
    <xf numFmtId="0" fontId="67" fillId="4" borderId="0" xfId="1" applyFont="1" applyFill="1" applyBorder="1" applyAlignment="1">
      <alignment horizontal="left" vertical="center"/>
    </xf>
    <xf numFmtId="0" fontId="68" fillId="0" borderId="0" xfId="0" applyFont="1" applyAlignment="1">
      <alignment vertical="center"/>
    </xf>
    <xf numFmtId="0" fontId="69" fillId="0" borderId="0" xfId="2" applyFont="1" applyAlignment="1">
      <alignment vertical="center"/>
    </xf>
    <xf numFmtId="0" fontId="17" fillId="2" borderId="32" xfId="1" applyFont="1" applyFill="1" applyBorder="1" applyAlignment="1">
      <alignment horizontal="left" vertical="center"/>
    </xf>
    <xf numFmtId="0" fontId="17" fillId="2" borderId="33" xfId="0" applyFont="1" applyFill="1" applyBorder="1" applyAlignment="1">
      <alignment vertical="center"/>
    </xf>
    <xf numFmtId="0" fontId="16" fillId="2" borderId="34" xfId="2" applyFont="1" applyFill="1" applyBorder="1" applyAlignment="1">
      <alignment vertical="center"/>
    </xf>
    <xf numFmtId="0" fontId="20" fillId="2" borderId="32" xfId="1" applyFont="1" applyFill="1" applyBorder="1" applyAlignment="1">
      <alignment vertical="center"/>
    </xf>
    <xf numFmtId="0" fontId="20" fillId="2" borderId="33" xfId="1" applyFont="1" applyFill="1" applyBorder="1" applyAlignment="1">
      <alignment vertical="center"/>
    </xf>
    <xf numFmtId="0" fontId="26" fillId="2" borderId="33" xfId="1" applyFont="1" applyFill="1" applyBorder="1" applyAlignment="1">
      <alignment horizontal="center" vertical="center"/>
    </xf>
    <xf numFmtId="0" fontId="17" fillId="2" borderId="33" xfId="1" applyFont="1" applyFill="1" applyBorder="1" applyAlignment="1">
      <alignment horizontal="center" vertical="center"/>
    </xf>
    <xf numFmtId="0" fontId="20" fillId="2" borderId="35" xfId="1" applyFont="1" applyFill="1" applyBorder="1" applyAlignment="1">
      <alignment vertical="center"/>
    </xf>
    <xf numFmtId="0" fontId="20" fillId="2" borderId="36" xfId="1" applyFont="1" applyFill="1" applyBorder="1" applyAlignment="1">
      <alignment vertical="center"/>
    </xf>
    <xf numFmtId="0" fontId="16" fillId="2" borderId="33" xfId="1" applyFont="1" applyFill="1" applyBorder="1" applyAlignment="1">
      <alignment horizontal="center" vertical="center"/>
    </xf>
    <xf numFmtId="0" fontId="20" fillId="6" borderId="33" xfId="1" applyFont="1" applyFill="1" applyBorder="1" applyAlignment="1">
      <alignment vertical="center"/>
    </xf>
    <xf numFmtId="0" fontId="16" fillId="2" borderId="37" xfId="1" applyFont="1" applyFill="1" applyBorder="1" applyAlignment="1">
      <alignment horizontal="center" vertical="center"/>
    </xf>
    <xf numFmtId="0" fontId="17" fillId="2" borderId="37" xfId="1" applyFont="1" applyFill="1" applyBorder="1" applyAlignment="1">
      <alignment horizontal="center" vertical="center"/>
    </xf>
    <xf numFmtId="0" fontId="16" fillId="2" borderId="0" xfId="1" applyFont="1" applyFill="1" applyBorder="1" applyAlignment="1">
      <alignment horizontal="center" vertical="center"/>
    </xf>
    <xf numFmtId="164" fontId="12" fillId="11" borderId="0" xfId="1" applyNumberFormat="1" applyFont="1" applyFill="1" applyBorder="1" applyAlignment="1">
      <alignment horizontal="center" vertical="center"/>
    </xf>
    <xf numFmtId="0" fontId="71" fillId="2" borderId="0" xfId="1" applyFont="1" applyFill="1" applyAlignment="1">
      <alignment horizontal="left" vertical="center"/>
    </xf>
    <xf numFmtId="0" fontId="72" fillId="2" borderId="0" xfId="1" applyFont="1" applyFill="1" applyAlignment="1">
      <alignment horizontal="left" vertical="center"/>
    </xf>
    <xf numFmtId="0" fontId="73" fillId="2" borderId="0" xfId="0" applyFont="1" applyFill="1" applyAlignment="1">
      <alignment vertical="center"/>
    </xf>
    <xf numFmtId="0" fontId="74" fillId="5" borderId="0" xfId="1" applyFont="1" applyFill="1" applyAlignment="1">
      <alignment horizontal="center" vertical="center"/>
    </xf>
    <xf numFmtId="0" fontId="75" fillId="5" borderId="0" xfId="1" applyFont="1" applyFill="1" applyAlignment="1">
      <alignment horizontal="center" vertical="center"/>
    </xf>
    <xf numFmtId="0" fontId="10" fillId="2" borderId="0" xfId="1" applyFont="1" applyFill="1"/>
    <xf numFmtId="0" fontId="16" fillId="3" borderId="0" xfId="1" applyFont="1" applyFill="1" applyAlignment="1">
      <alignment horizontal="right" vertical="center"/>
    </xf>
    <xf numFmtId="0" fontId="25" fillId="3" borderId="0" xfId="1" applyFont="1" applyFill="1"/>
    <xf numFmtId="0" fontId="17" fillId="2" borderId="16" xfId="1" applyFont="1" applyFill="1" applyBorder="1" applyAlignment="1">
      <alignment horizontal="right" vertical="center"/>
    </xf>
    <xf numFmtId="0" fontId="76" fillId="2" borderId="0" xfId="1" applyFont="1" applyFill="1" applyAlignment="1">
      <alignment horizontal="center" vertical="center"/>
    </xf>
    <xf numFmtId="0" fontId="14" fillId="2" borderId="0" xfId="1" applyFont="1" applyFill="1" applyBorder="1" applyAlignment="1">
      <alignment horizontal="center" vertical="center"/>
    </xf>
    <xf numFmtId="0" fontId="14" fillId="2" borderId="0" xfId="1" applyFont="1" applyFill="1" applyBorder="1" applyAlignment="1">
      <alignment horizontal="center"/>
    </xf>
    <xf numFmtId="0" fontId="13" fillId="2" borderId="0" xfId="1" applyFont="1" applyFill="1" applyAlignment="1">
      <alignment horizontal="center"/>
    </xf>
    <xf numFmtId="0" fontId="77" fillId="3" borderId="0" xfId="1" applyFont="1" applyFill="1" applyAlignment="1">
      <alignment horizontal="center" vertical="center"/>
    </xf>
    <xf numFmtId="0" fontId="78" fillId="2" borderId="0" xfId="1" applyFont="1" applyFill="1" applyAlignment="1">
      <alignment horizontal="center" vertical="center"/>
    </xf>
    <xf numFmtId="0" fontId="78" fillId="3" borderId="0" xfId="1" applyFont="1" applyFill="1" applyAlignment="1">
      <alignment horizontal="center" vertical="center"/>
    </xf>
    <xf numFmtId="0" fontId="79" fillId="2" borderId="0" xfId="1" applyFont="1" applyFill="1" applyBorder="1" applyAlignment="1">
      <alignment horizontal="center" vertical="center"/>
    </xf>
    <xf numFmtId="2" fontId="80" fillId="2" borderId="0" xfId="1" applyNumberFormat="1" applyFont="1" applyFill="1" applyAlignment="1">
      <alignment horizontal="center" vertical="center"/>
    </xf>
    <xf numFmtId="2" fontId="80" fillId="2" borderId="38" xfId="1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3" fillId="0" borderId="3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0" borderId="3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167" fontId="29" fillId="0" borderId="0" xfId="2" applyNumberFormat="1" applyFont="1" applyAlignment="1">
      <alignment horizontal="center"/>
    </xf>
    <xf numFmtId="0" fontId="27" fillId="0" borderId="0" xfId="0" applyFont="1" applyAlignment="1"/>
    <xf numFmtId="0" fontId="56" fillId="8" borderId="24" xfId="0" applyFont="1" applyFill="1" applyBorder="1" applyAlignment="1">
      <alignment horizontal="right" vertical="center" shrinkToFit="1"/>
    </xf>
    <xf numFmtId="0" fontId="56" fillId="8" borderId="25" xfId="0" applyFont="1" applyFill="1" applyBorder="1" applyAlignment="1">
      <alignment horizontal="right" vertical="center" shrinkToFit="1"/>
    </xf>
    <xf numFmtId="0" fontId="56" fillId="8" borderId="26" xfId="0" applyFont="1" applyFill="1" applyBorder="1" applyAlignment="1">
      <alignment horizontal="right" vertical="center" shrinkToFit="1"/>
    </xf>
  </cellXfs>
  <cellStyles count="3">
    <cellStyle name="Normal" xfId="0" builtinId="0"/>
    <cellStyle name="Normal 2" xfId="1"/>
    <cellStyle name="Normal 2 2" xfId="2"/>
  </cellStyles>
  <dxfs count="1495">
    <dxf>
      <font>
        <color rgb="FFFF0000"/>
      </font>
    </dxf>
    <dxf>
      <font>
        <color theme="1"/>
      </font>
    </dxf>
    <dxf>
      <font>
        <color rgb="FFFFC000"/>
      </font>
    </dxf>
    <dxf>
      <font>
        <color theme="1"/>
      </font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theme="0" tint="-0.499984740745262"/>
        </patternFill>
      </fill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theme="4" tint="-0.24994659260841701"/>
        </patternFill>
      </fill>
    </dxf>
    <dxf>
      <font>
        <color theme="0" tint="-4.9989318521683403E-2"/>
      </font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9600"/>
        </patternFill>
      </fill>
    </dxf>
    <dxf>
      <font>
        <color rgb="FFC00000"/>
      </font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33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19049</xdr:rowOff>
    </xdr:from>
    <xdr:to>
      <xdr:col>19</xdr:col>
      <xdr:colOff>561975</xdr:colOff>
      <xdr:row>23</xdr:row>
      <xdr:rowOff>161924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7C2F01E9-215F-4E3A-892E-0863C4B4CB58}"/>
            </a:ext>
          </a:extLst>
        </xdr:cNvPr>
        <xdr:cNvSpPr/>
      </xdr:nvSpPr>
      <xdr:spPr>
        <a:xfrm>
          <a:off x="638175" y="209549"/>
          <a:ext cx="11506200" cy="4333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GB" sz="1100" u="sng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Part 1</a:t>
          </a:r>
          <a:endParaRPr lang="en-GB" sz="110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Players drawn randomly into groups of four, to play Games 1 2 and 3.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At the end of Part 1, rank everyone according to number of wins and number of points.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GB" sz="1100" u="sng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Part 2</a:t>
          </a:r>
          <a:endParaRPr lang="en-GB" sz="110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Assign the next batch of groups of four based on position numbers: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1 3 5 7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2 4 6 8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9 11 13 15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10 12 14 16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17 19 21 23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18 20 22 24 (assuming we get to 24; if not then 17-22 is a larger single group).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These people then play Games 4 5 and 6.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At the end of Part 2, rank everyone again according to number of wins and number of points.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GB" sz="1100" u="sng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Part 3</a:t>
          </a:r>
          <a:endParaRPr lang="en-GB" sz="110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Game 7. For the top four contenders, this is the </a:t>
          </a:r>
          <a:r>
            <a:rPr lang="en-GB" sz="1100" i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de facto</a:t>
          </a:r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semi-final, so #1 vs #4, and #2 vs #3.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For everyone else, this match will decide their finishing position, so #5 vs #6, #7 vs #8 etc.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Then, the Grand Final will oppose the winner of #1/#4 against the winner of #2/#3.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It will be easier to organise the day in three blocks rather than trying to regroup everyone after every single game; it also avoids the likelihood of people being redrawn against each other.</a:t>
          </a:r>
        </a:p>
        <a:p>
          <a:r>
            <a:rPr lang="en-GB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pPr algn="l"/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I101"/>
  <sheetViews>
    <sheetView view="pageLayout" zoomScaleNormal="100" workbookViewId="0">
      <selection activeCell="J20" sqref="J20:K21"/>
    </sheetView>
  </sheetViews>
  <sheetFormatPr defaultColWidth="2.42578125" defaultRowHeight="14.25" customHeight="1" x14ac:dyDescent="0.25"/>
  <cols>
    <col min="1" max="21" width="2.42578125" style="4"/>
    <col min="22" max="22" width="3.42578125" style="4" customWidth="1"/>
    <col min="23" max="28" width="2.42578125" style="4"/>
    <col min="29" max="29" width="4.42578125" style="4" customWidth="1"/>
    <col min="30" max="30" width="3.42578125" style="4" customWidth="1"/>
    <col min="31" max="32" width="2.42578125" style="4"/>
    <col min="33" max="33" width="1" style="4" customWidth="1"/>
    <col min="34" max="16384" width="2.42578125" style="4"/>
  </cols>
  <sheetData>
    <row r="1" spans="2:35" ht="14.25" customHeight="1" thickBot="1" x14ac:dyDescent="0.3"/>
    <row r="2" spans="2:35" ht="12.75" customHeight="1" x14ac:dyDescent="0.25">
      <c r="B2" s="2" t="s">
        <v>42</v>
      </c>
      <c r="E2" s="2"/>
      <c r="F2" s="270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6"/>
      <c r="AD2" s="6" t="s">
        <v>38</v>
      </c>
      <c r="AF2" s="264"/>
      <c r="AG2" s="265"/>
      <c r="AH2" s="265"/>
      <c r="AI2" s="266"/>
    </row>
    <row r="3" spans="2:35" ht="12.75" customHeight="1" thickBot="1" x14ac:dyDescent="0.3">
      <c r="F3" s="267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  <c r="T3" s="269"/>
      <c r="AF3" s="267"/>
      <c r="AG3" s="268"/>
      <c r="AH3" s="268"/>
      <c r="AI3" s="269"/>
    </row>
    <row r="4" spans="2:35" ht="12.75" customHeight="1" thickBot="1" x14ac:dyDescent="0.3">
      <c r="AD4" s="6" t="s">
        <v>0</v>
      </c>
      <c r="AF4" s="264"/>
      <c r="AG4" s="265"/>
      <c r="AH4" s="265"/>
      <c r="AI4" s="266"/>
    </row>
    <row r="5" spans="2:35" ht="12.75" customHeight="1" thickBot="1" x14ac:dyDescent="0.3">
      <c r="B5" s="2" t="s">
        <v>41</v>
      </c>
      <c r="E5" s="2"/>
      <c r="F5" s="270"/>
      <c r="G5" s="265"/>
      <c r="H5" s="265"/>
      <c r="I5" s="265"/>
      <c r="J5" s="265"/>
      <c r="K5" s="265"/>
      <c r="L5" s="265"/>
      <c r="M5" s="265"/>
      <c r="N5" s="265"/>
      <c r="O5" s="265"/>
      <c r="P5" s="265"/>
      <c r="Q5" s="265"/>
      <c r="R5" s="265"/>
      <c r="S5" s="265"/>
      <c r="T5" s="266"/>
      <c r="AF5" s="267"/>
      <c r="AG5" s="268"/>
      <c r="AH5" s="268"/>
      <c r="AI5" s="269"/>
    </row>
    <row r="6" spans="2:35" ht="12.75" customHeight="1" thickBot="1" x14ac:dyDescent="0.3">
      <c r="F6" s="267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268"/>
      <c r="S6" s="268"/>
      <c r="T6" s="269"/>
      <c r="AD6" s="6" t="s">
        <v>40</v>
      </c>
      <c r="AF6" s="264"/>
      <c r="AG6" s="265"/>
      <c r="AH6" s="265"/>
      <c r="AI6" s="266"/>
    </row>
    <row r="7" spans="2:35" ht="12.75" customHeight="1" thickBot="1" x14ac:dyDescent="0.3">
      <c r="AF7" s="267"/>
      <c r="AG7" s="268"/>
      <c r="AH7" s="268"/>
      <c r="AI7" s="269"/>
    </row>
    <row r="8" spans="2:35" ht="12.75" customHeight="1" x14ac:dyDescent="0.25">
      <c r="AD8" s="6" t="s">
        <v>1</v>
      </c>
      <c r="AF8" s="264"/>
      <c r="AG8" s="265"/>
      <c r="AH8" s="265"/>
      <c r="AI8" s="266"/>
    </row>
    <row r="9" spans="2:35" ht="12.75" customHeight="1" thickBot="1" x14ac:dyDescent="0.3">
      <c r="C9" s="1" t="s">
        <v>9</v>
      </c>
      <c r="G9" s="5" t="s">
        <v>4</v>
      </c>
      <c r="J9" s="4" t="s">
        <v>14</v>
      </c>
      <c r="N9" s="5" t="s">
        <v>18</v>
      </c>
      <c r="AF9" s="267"/>
      <c r="AG9" s="268"/>
      <c r="AH9" s="268"/>
      <c r="AI9" s="269"/>
    </row>
    <row r="10" spans="2:35" ht="12.75" customHeight="1" x14ac:dyDescent="0.25">
      <c r="C10" s="4" t="s">
        <v>10</v>
      </c>
      <c r="G10" s="5" t="s">
        <v>5</v>
      </c>
      <c r="J10" s="4" t="s">
        <v>15</v>
      </c>
      <c r="N10" s="5" t="s">
        <v>19</v>
      </c>
      <c r="AD10" s="6" t="s">
        <v>2</v>
      </c>
      <c r="AF10" s="264"/>
      <c r="AG10" s="265"/>
      <c r="AH10" s="265"/>
      <c r="AI10" s="266"/>
    </row>
    <row r="11" spans="2:35" ht="12.75" customHeight="1" thickBot="1" x14ac:dyDescent="0.3">
      <c r="C11" s="4" t="s">
        <v>11</v>
      </c>
      <c r="G11" s="5" t="s">
        <v>6</v>
      </c>
      <c r="J11" s="4" t="s">
        <v>16</v>
      </c>
      <c r="N11" s="5" t="s">
        <v>20</v>
      </c>
      <c r="AF11" s="267"/>
      <c r="AG11" s="268"/>
      <c r="AH11" s="268"/>
      <c r="AI11" s="269"/>
    </row>
    <row r="12" spans="2:35" ht="12.75" customHeight="1" x14ac:dyDescent="0.25">
      <c r="C12" s="4" t="s">
        <v>12</v>
      </c>
      <c r="G12" s="5" t="s">
        <v>7</v>
      </c>
      <c r="J12" s="4" t="s">
        <v>17</v>
      </c>
      <c r="N12" s="5" t="s">
        <v>21</v>
      </c>
      <c r="AD12" s="6" t="s">
        <v>3</v>
      </c>
      <c r="AF12" s="264"/>
      <c r="AG12" s="265"/>
      <c r="AH12" s="265"/>
      <c r="AI12" s="266"/>
    </row>
    <row r="13" spans="2:35" ht="12.75" customHeight="1" thickBot="1" x14ac:dyDescent="0.3">
      <c r="C13" s="4" t="s">
        <v>13</v>
      </c>
      <c r="G13" s="5" t="s">
        <v>8</v>
      </c>
      <c r="J13" s="4" t="s">
        <v>37</v>
      </c>
      <c r="N13" s="5"/>
      <c r="AF13" s="267"/>
      <c r="AG13" s="268"/>
      <c r="AH13" s="268"/>
      <c r="AI13" s="269"/>
    </row>
    <row r="15" spans="2:35" ht="12.75" customHeight="1" x14ac:dyDescent="0.25">
      <c r="C15" s="3" t="s">
        <v>22</v>
      </c>
    </row>
    <row r="16" spans="2:35" ht="12.75" customHeight="1" x14ac:dyDescent="0.25">
      <c r="C16" s="3" t="s">
        <v>23</v>
      </c>
    </row>
    <row r="17" spans="1:35" ht="14.25" customHeight="1" x14ac:dyDescent="0.25">
      <c r="C17" s="3"/>
      <c r="W17" s="10" t="s">
        <v>43</v>
      </c>
      <c r="AE17" s="10" t="s">
        <v>44</v>
      </c>
    </row>
    <row r="18" spans="1:35" ht="14.25" customHeight="1" x14ac:dyDescent="0.25">
      <c r="A18" s="12" t="s">
        <v>56</v>
      </c>
      <c r="AE18" s="11" t="s">
        <v>45</v>
      </c>
      <c r="AF18" s="9"/>
      <c r="AI18" s="8" t="s">
        <v>39</v>
      </c>
    </row>
    <row r="20" spans="1:35" ht="14.25" customHeight="1" x14ac:dyDescent="0.25">
      <c r="A20" s="4" t="s">
        <v>30</v>
      </c>
      <c r="B20" s="4" t="s">
        <v>24</v>
      </c>
      <c r="D20" s="258"/>
      <c r="E20" s="259"/>
      <c r="F20" s="258"/>
      <c r="G20" s="259"/>
      <c r="H20" s="258"/>
      <c r="I20" s="259"/>
      <c r="J20" s="258"/>
      <c r="K20" s="259"/>
      <c r="L20" s="258"/>
      <c r="M20" s="259"/>
      <c r="N20" s="258"/>
      <c r="O20" s="259"/>
      <c r="P20" s="258"/>
      <c r="Q20" s="259"/>
      <c r="R20" s="258"/>
      <c r="S20" s="259"/>
      <c r="T20" s="258"/>
      <c r="U20" s="259"/>
      <c r="W20" s="258"/>
      <c r="X20" s="262"/>
      <c r="Y20" s="262"/>
      <c r="Z20" s="262"/>
      <c r="AA20" s="262"/>
      <c r="AB20" s="262"/>
      <c r="AC20" s="259"/>
      <c r="AE20" s="258"/>
      <c r="AF20" s="259"/>
      <c r="AH20" s="258"/>
      <c r="AI20" s="259"/>
    </row>
    <row r="21" spans="1:35" ht="14.25" customHeight="1" x14ac:dyDescent="0.25">
      <c r="D21" s="260"/>
      <c r="E21" s="261"/>
      <c r="F21" s="260"/>
      <c r="G21" s="261"/>
      <c r="H21" s="260"/>
      <c r="I21" s="261"/>
      <c r="J21" s="260"/>
      <c r="K21" s="261"/>
      <c r="L21" s="260"/>
      <c r="M21" s="261"/>
      <c r="N21" s="260"/>
      <c r="O21" s="261"/>
      <c r="P21" s="260"/>
      <c r="Q21" s="261"/>
      <c r="R21" s="260"/>
      <c r="S21" s="261"/>
      <c r="T21" s="260"/>
      <c r="U21" s="261"/>
      <c r="W21" s="260"/>
      <c r="X21" s="263"/>
      <c r="Y21" s="263"/>
      <c r="Z21" s="263"/>
      <c r="AA21" s="263"/>
      <c r="AB21" s="263"/>
      <c r="AC21" s="261"/>
      <c r="AE21" s="260"/>
      <c r="AF21" s="261"/>
      <c r="AH21" s="260"/>
      <c r="AI21" s="261"/>
    </row>
    <row r="22" spans="1:35" ht="18" customHeight="1" x14ac:dyDescent="0.25"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35" ht="14.25" customHeight="1" x14ac:dyDescent="0.25">
      <c r="A23" s="4" t="s">
        <v>31</v>
      </c>
      <c r="B23" s="4" t="s">
        <v>25</v>
      </c>
      <c r="D23" s="258"/>
      <c r="E23" s="259"/>
      <c r="F23" s="258"/>
      <c r="G23" s="259"/>
      <c r="H23" s="258"/>
      <c r="I23" s="259"/>
      <c r="J23" s="258"/>
      <c r="K23" s="259"/>
      <c r="L23" s="258"/>
      <c r="M23" s="259"/>
      <c r="N23" s="258"/>
      <c r="O23" s="259"/>
      <c r="P23" s="258"/>
      <c r="Q23" s="262"/>
      <c r="R23" s="271"/>
      <c r="S23" s="262"/>
      <c r="T23" s="271"/>
      <c r="U23" s="259"/>
      <c r="W23" s="258"/>
      <c r="X23" s="262"/>
      <c r="Y23" s="262"/>
      <c r="Z23" s="262"/>
      <c r="AA23" s="262"/>
      <c r="AB23" s="262"/>
      <c r="AC23" s="259"/>
      <c r="AE23" s="258"/>
      <c r="AF23" s="259"/>
      <c r="AH23" s="258"/>
      <c r="AI23" s="259"/>
    </row>
    <row r="24" spans="1:35" ht="14.25" customHeight="1" x14ac:dyDescent="0.25">
      <c r="D24" s="260"/>
      <c r="E24" s="261"/>
      <c r="F24" s="260"/>
      <c r="G24" s="261"/>
      <c r="H24" s="260"/>
      <c r="I24" s="261"/>
      <c r="J24" s="260"/>
      <c r="K24" s="261"/>
      <c r="L24" s="260"/>
      <c r="M24" s="261"/>
      <c r="N24" s="260"/>
      <c r="O24" s="261"/>
      <c r="P24" s="260"/>
      <c r="Q24" s="263"/>
      <c r="R24" s="263"/>
      <c r="S24" s="263"/>
      <c r="T24" s="263"/>
      <c r="U24" s="261"/>
      <c r="W24" s="260"/>
      <c r="X24" s="263"/>
      <c r="Y24" s="263"/>
      <c r="Z24" s="263"/>
      <c r="AA24" s="263"/>
      <c r="AB24" s="263"/>
      <c r="AC24" s="261"/>
      <c r="AE24" s="260"/>
      <c r="AF24" s="261"/>
      <c r="AH24" s="260"/>
      <c r="AI24" s="261"/>
    </row>
    <row r="25" spans="1:35" ht="18" customHeight="1" x14ac:dyDescent="0.25"/>
    <row r="26" spans="1:35" ht="14.25" customHeight="1" x14ac:dyDescent="0.25">
      <c r="A26" s="4" t="s">
        <v>35</v>
      </c>
      <c r="B26" s="4" t="s">
        <v>26</v>
      </c>
      <c r="D26" s="258"/>
      <c r="E26" s="259"/>
      <c r="F26" s="258"/>
      <c r="G26" s="259"/>
      <c r="H26" s="258"/>
      <c r="I26" s="259"/>
      <c r="J26" s="258"/>
      <c r="K26" s="259"/>
      <c r="L26" s="258"/>
      <c r="M26" s="259"/>
      <c r="N26" s="258"/>
      <c r="O26" s="259"/>
      <c r="P26" s="258"/>
      <c r="Q26" s="259"/>
      <c r="R26" s="258"/>
      <c r="S26" s="259"/>
      <c r="T26" s="258"/>
      <c r="U26" s="259"/>
      <c r="W26" s="258"/>
      <c r="X26" s="262"/>
      <c r="Y26" s="262"/>
      <c r="Z26" s="262"/>
      <c r="AA26" s="262"/>
      <c r="AB26" s="262"/>
      <c r="AC26" s="259"/>
      <c r="AE26" s="258"/>
      <c r="AF26" s="259"/>
      <c r="AH26" s="258"/>
      <c r="AI26" s="259"/>
    </row>
    <row r="27" spans="1:35" ht="14.25" customHeight="1" x14ac:dyDescent="0.25">
      <c r="D27" s="260"/>
      <c r="E27" s="261"/>
      <c r="F27" s="260"/>
      <c r="G27" s="261"/>
      <c r="H27" s="260"/>
      <c r="I27" s="261"/>
      <c r="J27" s="260"/>
      <c r="K27" s="261"/>
      <c r="L27" s="260"/>
      <c r="M27" s="261"/>
      <c r="N27" s="260"/>
      <c r="O27" s="261"/>
      <c r="P27" s="260"/>
      <c r="Q27" s="261"/>
      <c r="R27" s="260"/>
      <c r="S27" s="261"/>
      <c r="T27" s="260"/>
      <c r="U27" s="261"/>
      <c r="W27" s="260"/>
      <c r="X27" s="263"/>
      <c r="Y27" s="263"/>
      <c r="Z27" s="263"/>
      <c r="AA27" s="263"/>
      <c r="AB27" s="263"/>
      <c r="AC27" s="261"/>
      <c r="AE27" s="260"/>
      <c r="AF27" s="261"/>
      <c r="AH27" s="260"/>
      <c r="AI27" s="261"/>
    </row>
    <row r="29" spans="1:35" ht="9" customHeight="1" x14ac:dyDescent="0.25">
      <c r="A29" s="13"/>
      <c r="B29" s="13"/>
      <c r="C29" s="14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5"/>
      <c r="X29" s="13"/>
      <c r="Y29" s="13"/>
      <c r="Z29" s="13"/>
      <c r="AA29" s="13"/>
      <c r="AB29" s="13"/>
      <c r="AC29" s="13"/>
      <c r="AD29" s="13"/>
      <c r="AE29" s="15"/>
      <c r="AF29" s="13"/>
      <c r="AG29" s="13"/>
      <c r="AH29" s="13"/>
      <c r="AI29" s="13"/>
    </row>
    <row r="30" spans="1:35" ht="14.25" customHeight="1" x14ac:dyDescent="0.25">
      <c r="A30" s="12" t="s">
        <v>57</v>
      </c>
      <c r="AE30" s="11" t="s">
        <v>45</v>
      </c>
      <c r="AF30" s="9"/>
      <c r="AI30" s="8" t="s">
        <v>39</v>
      </c>
    </row>
    <row r="32" spans="1:35" ht="14.25" customHeight="1" x14ac:dyDescent="0.25">
      <c r="A32" s="4" t="s">
        <v>30</v>
      </c>
      <c r="B32" s="4" t="s">
        <v>24</v>
      </c>
      <c r="D32" s="258"/>
      <c r="E32" s="259"/>
      <c r="F32" s="258"/>
      <c r="G32" s="259"/>
      <c r="H32" s="258"/>
      <c r="I32" s="259"/>
      <c r="J32" s="258"/>
      <c r="K32" s="259"/>
      <c r="L32" s="258"/>
      <c r="M32" s="259"/>
      <c r="N32" s="258"/>
      <c r="O32" s="259"/>
      <c r="P32" s="258"/>
      <c r="Q32" s="259"/>
      <c r="R32" s="258"/>
      <c r="S32" s="259"/>
      <c r="T32" s="258"/>
      <c r="U32" s="259"/>
      <c r="W32" s="258"/>
      <c r="X32" s="262"/>
      <c r="Y32" s="262"/>
      <c r="Z32" s="262"/>
      <c r="AA32" s="262"/>
      <c r="AB32" s="262"/>
      <c r="AC32" s="259"/>
      <c r="AE32" s="258"/>
      <c r="AF32" s="259"/>
      <c r="AH32" s="258"/>
      <c r="AI32" s="259"/>
    </row>
    <row r="33" spans="1:35" ht="14.25" customHeight="1" x14ac:dyDescent="0.25">
      <c r="D33" s="260"/>
      <c r="E33" s="261"/>
      <c r="F33" s="260"/>
      <c r="G33" s="261"/>
      <c r="H33" s="260"/>
      <c r="I33" s="261"/>
      <c r="J33" s="260"/>
      <c r="K33" s="261"/>
      <c r="L33" s="260"/>
      <c r="M33" s="261"/>
      <c r="N33" s="260"/>
      <c r="O33" s="261"/>
      <c r="P33" s="260"/>
      <c r="Q33" s="261"/>
      <c r="R33" s="260"/>
      <c r="S33" s="261"/>
      <c r="T33" s="260"/>
      <c r="U33" s="261"/>
      <c r="W33" s="260"/>
      <c r="X33" s="263"/>
      <c r="Y33" s="263"/>
      <c r="Z33" s="263"/>
      <c r="AA33" s="263"/>
      <c r="AB33" s="263"/>
      <c r="AC33" s="261"/>
      <c r="AE33" s="260"/>
      <c r="AF33" s="261"/>
      <c r="AH33" s="260"/>
      <c r="AI33" s="261"/>
    </row>
    <row r="34" spans="1:35" ht="18" customHeight="1" x14ac:dyDescent="0.25"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35" ht="14.25" customHeight="1" x14ac:dyDescent="0.25">
      <c r="A35" s="4" t="s">
        <v>30</v>
      </c>
      <c r="B35" s="4" t="s">
        <v>25</v>
      </c>
      <c r="D35" s="258"/>
      <c r="E35" s="259"/>
      <c r="F35" s="258"/>
      <c r="G35" s="259"/>
      <c r="H35" s="258"/>
      <c r="I35" s="259"/>
      <c r="J35" s="258"/>
      <c r="K35" s="259"/>
      <c r="L35" s="258"/>
      <c r="M35" s="259"/>
      <c r="N35" s="258"/>
      <c r="O35" s="259"/>
      <c r="P35" s="258"/>
      <c r="Q35" s="259"/>
      <c r="R35" s="258"/>
      <c r="S35" s="259"/>
      <c r="T35" s="258"/>
      <c r="U35" s="259"/>
      <c r="W35" s="258"/>
      <c r="X35" s="262"/>
      <c r="Y35" s="262"/>
      <c r="Z35" s="262"/>
      <c r="AA35" s="262"/>
      <c r="AB35" s="262"/>
      <c r="AC35" s="259"/>
      <c r="AE35" s="258"/>
      <c r="AF35" s="259"/>
      <c r="AH35" s="258"/>
      <c r="AI35" s="259"/>
    </row>
    <row r="36" spans="1:35" ht="14.25" customHeight="1" x14ac:dyDescent="0.25">
      <c r="D36" s="260"/>
      <c r="E36" s="261"/>
      <c r="F36" s="260"/>
      <c r="G36" s="261"/>
      <c r="H36" s="260"/>
      <c r="I36" s="261"/>
      <c r="J36" s="260"/>
      <c r="K36" s="261"/>
      <c r="L36" s="260"/>
      <c r="M36" s="261"/>
      <c r="N36" s="260"/>
      <c r="O36" s="261"/>
      <c r="P36" s="260"/>
      <c r="Q36" s="261"/>
      <c r="R36" s="260"/>
      <c r="S36" s="261"/>
      <c r="T36" s="260"/>
      <c r="U36" s="261"/>
      <c r="W36" s="260"/>
      <c r="X36" s="263"/>
      <c r="Y36" s="263"/>
      <c r="Z36" s="263"/>
      <c r="AA36" s="263"/>
      <c r="AB36" s="263"/>
      <c r="AC36" s="261"/>
      <c r="AE36" s="260"/>
      <c r="AF36" s="261"/>
      <c r="AH36" s="260"/>
      <c r="AI36" s="261"/>
    </row>
    <row r="37" spans="1:35" ht="18" customHeight="1" x14ac:dyDescent="0.25"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35" ht="14.25" customHeight="1" x14ac:dyDescent="0.25">
      <c r="A38" s="4" t="s">
        <v>31</v>
      </c>
      <c r="B38" s="4" t="s">
        <v>26</v>
      </c>
      <c r="D38" s="258"/>
      <c r="E38" s="259"/>
      <c r="F38" s="258"/>
      <c r="G38" s="259"/>
      <c r="H38" s="258"/>
      <c r="I38" s="259"/>
      <c r="J38" s="258"/>
      <c r="K38" s="259"/>
      <c r="L38" s="258"/>
      <c r="M38" s="259"/>
      <c r="N38" s="258"/>
      <c r="O38" s="259"/>
      <c r="P38" s="258"/>
      <c r="Q38" s="262"/>
      <c r="R38" s="271"/>
      <c r="S38" s="262"/>
      <c r="T38" s="271"/>
      <c r="U38" s="259"/>
      <c r="W38" s="258"/>
      <c r="X38" s="262"/>
      <c r="Y38" s="262"/>
      <c r="Z38" s="262"/>
      <c r="AA38" s="262"/>
      <c r="AB38" s="262"/>
      <c r="AC38" s="259"/>
      <c r="AE38" s="258"/>
      <c r="AF38" s="259"/>
      <c r="AH38" s="258"/>
      <c r="AI38" s="259"/>
    </row>
    <row r="39" spans="1:35" ht="14.25" customHeight="1" x14ac:dyDescent="0.25">
      <c r="D39" s="260"/>
      <c r="E39" s="261"/>
      <c r="F39" s="260"/>
      <c r="G39" s="261"/>
      <c r="H39" s="260"/>
      <c r="I39" s="261"/>
      <c r="J39" s="260"/>
      <c r="K39" s="261"/>
      <c r="L39" s="260"/>
      <c r="M39" s="261"/>
      <c r="N39" s="260"/>
      <c r="O39" s="261"/>
      <c r="P39" s="260"/>
      <c r="Q39" s="263"/>
      <c r="R39" s="263"/>
      <c r="S39" s="263"/>
      <c r="T39" s="263"/>
      <c r="U39" s="261"/>
      <c r="W39" s="260"/>
      <c r="X39" s="263"/>
      <c r="Y39" s="263"/>
      <c r="Z39" s="263"/>
      <c r="AA39" s="263"/>
      <c r="AB39" s="263"/>
      <c r="AC39" s="261"/>
      <c r="AE39" s="260"/>
      <c r="AF39" s="261"/>
      <c r="AH39" s="260"/>
      <c r="AI39" s="261"/>
    </row>
    <row r="40" spans="1:35" ht="18" customHeight="1" x14ac:dyDescent="0.25"/>
    <row r="41" spans="1:35" ht="14.25" customHeight="1" x14ac:dyDescent="0.25">
      <c r="A41" s="4" t="s">
        <v>30</v>
      </c>
      <c r="B41" s="4" t="s">
        <v>27</v>
      </c>
      <c r="D41" s="258"/>
      <c r="E41" s="259"/>
      <c r="F41" s="258"/>
      <c r="G41" s="259"/>
      <c r="H41" s="258"/>
      <c r="I41" s="259"/>
      <c r="J41" s="258"/>
      <c r="K41" s="259"/>
      <c r="L41" s="258"/>
      <c r="M41" s="259"/>
      <c r="N41" s="258"/>
      <c r="O41" s="259"/>
      <c r="P41" s="258"/>
      <c r="Q41" s="259"/>
      <c r="R41" s="258"/>
      <c r="S41" s="259"/>
      <c r="T41" s="258"/>
      <c r="U41" s="259"/>
      <c r="W41" s="258"/>
      <c r="X41" s="262"/>
      <c r="Y41" s="262"/>
      <c r="Z41" s="262"/>
      <c r="AA41" s="262"/>
      <c r="AB41" s="262"/>
      <c r="AC41" s="259"/>
      <c r="AE41" s="258"/>
      <c r="AF41" s="259"/>
      <c r="AH41" s="258"/>
      <c r="AI41" s="259"/>
    </row>
    <row r="42" spans="1:35" ht="14.25" customHeight="1" x14ac:dyDescent="0.25">
      <c r="D42" s="260"/>
      <c r="E42" s="261"/>
      <c r="F42" s="260"/>
      <c r="G42" s="261"/>
      <c r="H42" s="260"/>
      <c r="I42" s="261"/>
      <c r="J42" s="260"/>
      <c r="K42" s="261"/>
      <c r="L42" s="260"/>
      <c r="M42" s="261"/>
      <c r="N42" s="260"/>
      <c r="O42" s="261"/>
      <c r="P42" s="260"/>
      <c r="Q42" s="261"/>
      <c r="R42" s="260"/>
      <c r="S42" s="261"/>
      <c r="T42" s="260"/>
      <c r="U42" s="261"/>
      <c r="W42" s="260"/>
      <c r="X42" s="263"/>
      <c r="Y42" s="263"/>
      <c r="Z42" s="263"/>
      <c r="AA42" s="263"/>
      <c r="AB42" s="263"/>
      <c r="AC42" s="261"/>
      <c r="AE42" s="260"/>
      <c r="AF42" s="261"/>
      <c r="AH42" s="260"/>
      <c r="AI42" s="261"/>
    </row>
    <row r="43" spans="1:35" ht="18" customHeight="1" x14ac:dyDescent="0.25"/>
    <row r="44" spans="1:35" ht="14.25" customHeight="1" x14ac:dyDescent="0.25">
      <c r="A44" s="4" t="s">
        <v>30</v>
      </c>
      <c r="B44" s="4" t="s">
        <v>28</v>
      </c>
      <c r="D44" s="258"/>
      <c r="E44" s="259"/>
      <c r="F44" s="258"/>
      <c r="G44" s="259"/>
      <c r="H44" s="258"/>
      <c r="I44" s="259"/>
      <c r="J44" s="258"/>
      <c r="K44" s="259"/>
      <c r="L44" s="258"/>
      <c r="M44" s="259"/>
      <c r="N44" s="258"/>
      <c r="O44" s="259"/>
      <c r="P44" s="258"/>
      <c r="Q44" s="259"/>
      <c r="R44" s="258"/>
      <c r="S44" s="259"/>
      <c r="T44" s="258"/>
      <c r="U44" s="259"/>
      <c r="W44" s="258"/>
      <c r="X44" s="262"/>
      <c r="Y44" s="262"/>
      <c r="Z44" s="262"/>
      <c r="AA44" s="262"/>
      <c r="AB44" s="262"/>
      <c r="AC44" s="259"/>
      <c r="AE44" s="258"/>
      <c r="AF44" s="259"/>
      <c r="AH44" s="258"/>
      <c r="AI44" s="259"/>
    </row>
    <row r="45" spans="1:35" ht="14.25" customHeight="1" x14ac:dyDescent="0.25">
      <c r="D45" s="260"/>
      <c r="E45" s="261"/>
      <c r="F45" s="260"/>
      <c r="G45" s="261"/>
      <c r="H45" s="260"/>
      <c r="I45" s="261"/>
      <c r="J45" s="260"/>
      <c r="K45" s="261"/>
      <c r="L45" s="260"/>
      <c r="M45" s="261"/>
      <c r="N45" s="260"/>
      <c r="O45" s="261"/>
      <c r="P45" s="260"/>
      <c r="Q45" s="261"/>
      <c r="R45" s="260"/>
      <c r="S45" s="261"/>
      <c r="T45" s="260"/>
      <c r="U45" s="261"/>
      <c r="W45" s="260"/>
      <c r="X45" s="263"/>
      <c r="Y45" s="263"/>
      <c r="Z45" s="263"/>
      <c r="AA45" s="263"/>
      <c r="AB45" s="263"/>
      <c r="AC45" s="261"/>
      <c r="AE45" s="260"/>
      <c r="AF45" s="261"/>
      <c r="AH45" s="260"/>
      <c r="AI45" s="261"/>
    </row>
    <row r="46" spans="1:35" ht="18" customHeight="1" x14ac:dyDescent="0.25"/>
    <row r="47" spans="1:35" ht="14.25" customHeight="1" x14ac:dyDescent="0.25">
      <c r="A47" s="4" t="s">
        <v>31</v>
      </c>
      <c r="B47" s="4" t="s">
        <v>29</v>
      </c>
      <c r="D47" s="258"/>
      <c r="E47" s="259"/>
      <c r="F47" s="258"/>
      <c r="G47" s="259"/>
      <c r="H47" s="258"/>
      <c r="I47" s="259"/>
      <c r="J47" s="258"/>
      <c r="K47" s="259"/>
      <c r="L47" s="258"/>
      <c r="M47" s="259"/>
      <c r="N47" s="258"/>
      <c r="O47" s="259"/>
      <c r="P47" s="258"/>
      <c r="Q47" s="262"/>
      <c r="R47" s="271"/>
      <c r="S47" s="262"/>
      <c r="T47" s="271"/>
      <c r="U47" s="259"/>
      <c r="W47" s="258"/>
      <c r="X47" s="262"/>
      <c r="Y47" s="262"/>
      <c r="Z47" s="262"/>
      <c r="AA47" s="262"/>
      <c r="AB47" s="262"/>
      <c r="AC47" s="259"/>
      <c r="AE47" s="258"/>
      <c r="AF47" s="259"/>
      <c r="AH47" s="258"/>
      <c r="AI47" s="259"/>
    </row>
    <row r="48" spans="1:35" ht="14.25" customHeight="1" x14ac:dyDescent="0.25">
      <c r="D48" s="260"/>
      <c r="E48" s="261"/>
      <c r="F48" s="260"/>
      <c r="G48" s="261"/>
      <c r="H48" s="260"/>
      <c r="I48" s="261"/>
      <c r="J48" s="260"/>
      <c r="K48" s="261"/>
      <c r="L48" s="260"/>
      <c r="M48" s="261"/>
      <c r="N48" s="260"/>
      <c r="O48" s="261"/>
      <c r="P48" s="260"/>
      <c r="Q48" s="263"/>
      <c r="R48" s="263"/>
      <c r="S48" s="263"/>
      <c r="T48" s="263"/>
      <c r="U48" s="261"/>
      <c r="W48" s="260"/>
      <c r="X48" s="263"/>
      <c r="Y48" s="263"/>
      <c r="Z48" s="263"/>
      <c r="AA48" s="263"/>
      <c r="AB48" s="263"/>
      <c r="AC48" s="261"/>
      <c r="AE48" s="260"/>
      <c r="AF48" s="261"/>
      <c r="AH48" s="260"/>
      <c r="AI48" s="261"/>
    </row>
    <row r="49" spans="1:35" ht="18" customHeight="1" x14ac:dyDescent="0.25"/>
    <row r="50" spans="1:35" ht="14.25" customHeight="1" x14ac:dyDescent="0.25">
      <c r="A50" s="4" t="s">
        <v>30</v>
      </c>
      <c r="B50" s="4" t="s">
        <v>32</v>
      </c>
      <c r="D50" s="258"/>
      <c r="E50" s="259"/>
      <c r="F50" s="258"/>
      <c r="G50" s="259"/>
      <c r="H50" s="258"/>
      <c r="I50" s="259"/>
      <c r="J50" s="258"/>
      <c r="K50" s="259"/>
      <c r="L50" s="258"/>
      <c r="M50" s="259"/>
      <c r="N50" s="258"/>
      <c r="O50" s="259"/>
      <c r="P50" s="258"/>
      <c r="Q50" s="259"/>
      <c r="R50" s="258"/>
      <c r="S50" s="259"/>
      <c r="T50" s="258"/>
      <c r="U50" s="259"/>
      <c r="W50" s="258"/>
      <c r="X50" s="262"/>
      <c r="Y50" s="262"/>
      <c r="Z50" s="262"/>
      <c r="AA50" s="262"/>
      <c r="AB50" s="262"/>
      <c r="AC50" s="259"/>
      <c r="AE50" s="258"/>
      <c r="AF50" s="259"/>
      <c r="AH50" s="258"/>
      <c r="AI50" s="259"/>
    </row>
    <row r="51" spans="1:35" ht="14.25" customHeight="1" x14ac:dyDescent="0.25">
      <c r="D51" s="260"/>
      <c r="E51" s="261"/>
      <c r="F51" s="260"/>
      <c r="G51" s="261"/>
      <c r="H51" s="260"/>
      <c r="I51" s="261"/>
      <c r="J51" s="260"/>
      <c r="K51" s="261"/>
      <c r="L51" s="260"/>
      <c r="M51" s="261"/>
      <c r="N51" s="260"/>
      <c r="O51" s="261"/>
      <c r="P51" s="260"/>
      <c r="Q51" s="261"/>
      <c r="R51" s="260"/>
      <c r="S51" s="261"/>
      <c r="T51" s="260"/>
      <c r="U51" s="261"/>
      <c r="W51" s="260"/>
      <c r="X51" s="263"/>
      <c r="Y51" s="263"/>
      <c r="Z51" s="263"/>
      <c r="AA51" s="263"/>
      <c r="AB51" s="263"/>
      <c r="AC51" s="261"/>
      <c r="AE51" s="260"/>
      <c r="AF51" s="261"/>
      <c r="AH51" s="260"/>
      <c r="AI51" s="261"/>
    </row>
    <row r="52" spans="1:35" ht="15.75" customHeight="1" x14ac:dyDescent="0.25">
      <c r="AI52" s="16" t="s">
        <v>58</v>
      </c>
    </row>
    <row r="53" spans="1:35" ht="12.75" customHeight="1" x14ac:dyDescent="0.25">
      <c r="C53" s="1" t="s">
        <v>9</v>
      </c>
      <c r="G53" s="5" t="s">
        <v>4</v>
      </c>
      <c r="J53" s="4" t="s">
        <v>14</v>
      </c>
      <c r="N53" s="5" t="s">
        <v>18</v>
      </c>
    </row>
    <row r="54" spans="1:35" ht="12.75" customHeight="1" x14ac:dyDescent="0.25">
      <c r="C54" s="4" t="s">
        <v>10</v>
      </c>
      <c r="G54" s="5" t="s">
        <v>5</v>
      </c>
      <c r="J54" s="4" t="s">
        <v>15</v>
      </c>
      <c r="N54" s="5" t="s">
        <v>19</v>
      </c>
    </row>
    <row r="55" spans="1:35" ht="12.75" customHeight="1" x14ac:dyDescent="0.25">
      <c r="C55" s="4" t="s">
        <v>11</v>
      </c>
      <c r="G55" s="5" t="s">
        <v>6</v>
      </c>
      <c r="J55" s="4" t="s">
        <v>16</v>
      </c>
      <c r="N55" s="5" t="s">
        <v>20</v>
      </c>
    </row>
    <row r="56" spans="1:35" ht="12.75" customHeight="1" x14ac:dyDescent="0.25">
      <c r="C56" s="4" t="s">
        <v>12</v>
      </c>
      <c r="G56" s="5" t="s">
        <v>7</v>
      </c>
      <c r="J56" s="4" t="s">
        <v>17</v>
      </c>
      <c r="N56" s="5" t="s">
        <v>21</v>
      </c>
    </row>
    <row r="57" spans="1:35" ht="12.75" customHeight="1" x14ac:dyDescent="0.25">
      <c r="C57" s="4" t="s">
        <v>13</v>
      </c>
      <c r="G57" s="5" t="s">
        <v>8</v>
      </c>
      <c r="J57" s="4" t="s">
        <v>37</v>
      </c>
      <c r="N57" s="5"/>
    </row>
    <row r="58" spans="1:35" ht="12.75" customHeight="1" x14ac:dyDescent="0.25"/>
    <row r="59" spans="1:35" ht="12.75" customHeight="1" x14ac:dyDescent="0.25">
      <c r="C59" s="3" t="s">
        <v>22</v>
      </c>
    </row>
    <row r="60" spans="1:35" ht="12.75" customHeight="1" x14ac:dyDescent="0.25">
      <c r="C60" s="3" t="s">
        <v>23</v>
      </c>
    </row>
    <row r="61" spans="1:35" ht="14.25" customHeight="1" x14ac:dyDescent="0.25">
      <c r="C61" s="3"/>
      <c r="W61" s="10" t="s">
        <v>43</v>
      </c>
      <c r="AE61" s="10" t="s">
        <v>44</v>
      </c>
    </row>
    <row r="62" spans="1:35" ht="14.25" customHeight="1" x14ac:dyDescent="0.25">
      <c r="AE62" s="11" t="s">
        <v>45</v>
      </c>
      <c r="AF62" s="9"/>
      <c r="AI62" s="8" t="s">
        <v>39</v>
      </c>
    </row>
    <row r="64" spans="1:35" ht="14.25" customHeight="1" x14ac:dyDescent="0.25">
      <c r="A64" s="4" t="s">
        <v>30</v>
      </c>
      <c r="B64" s="4" t="s">
        <v>33</v>
      </c>
      <c r="D64" s="258"/>
      <c r="E64" s="259"/>
      <c r="F64" s="258"/>
      <c r="G64" s="259"/>
      <c r="H64" s="258"/>
      <c r="I64" s="259"/>
      <c r="J64" s="258"/>
      <c r="K64" s="259"/>
      <c r="L64" s="258"/>
      <c r="M64" s="259"/>
      <c r="N64" s="258"/>
      <c r="O64" s="259"/>
      <c r="P64" s="258"/>
      <c r="Q64" s="259"/>
      <c r="R64" s="258"/>
      <c r="S64" s="259"/>
      <c r="T64" s="258"/>
      <c r="U64" s="259"/>
      <c r="W64" s="258"/>
      <c r="X64" s="262"/>
      <c r="Y64" s="262"/>
      <c r="Z64" s="262"/>
      <c r="AA64" s="262"/>
      <c r="AB64" s="262"/>
      <c r="AC64" s="259"/>
      <c r="AE64" s="258"/>
      <c r="AF64" s="259"/>
      <c r="AH64" s="258"/>
      <c r="AI64" s="259"/>
    </row>
    <row r="65" spans="1:35" ht="14.25" customHeight="1" x14ac:dyDescent="0.25">
      <c r="D65" s="260"/>
      <c r="E65" s="261"/>
      <c r="F65" s="260"/>
      <c r="G65" s="261"/>
      <c r="H65" s="260"/>
      <c r="I65" s="261"/>
      <c r="J65" s="260"/>
      <c r="K65" s="261"/>
      <c r="L65" s="260"/>
      <c r="M65" s="261"/>
      <c r="N65" s="260"/>
      <c r="O65" s="261"/>
      <c r="P65" s="260"/>
      <c r="Q65" s="261"/>
      <c r="R65" s="260"/>
      <c r="S65" s="261"/>
      <c r="T65" s="260"/>
      <c r="U65" s="261"/>
      <c r="W65" s="260"/>
      <c r="X65" s="263"/>
      <c r="Y65" s="263"/>
      <c r="Z65" s="263"/>
      <c r="AA65" s="263"/>
      <c r="AB65" s="263"/>
      <c r="AC65" s="261"/>
      <c r="AE65" s="260"/>
      <c r="AF65" s="261"/>
      <c r="AH65" s="260"/>
      <c r="AI65" s="261"/>
    </row>
    <row r="66" spans="1:35" ht="13.5" customHeight="1" x14ac:dyDescent="0.25"/>
    <row r="67" spans="1:35" ht="14.25" customHeight="1" x14ac:dyDescent="0.25">
      <c r="A67" s="4" t="s">
        <v>31</v>
      </c>
      <c r="B67" s="4" t="s">
        <v>34</v>
      </c>
      <c r="D67" s="258"/>
      <c r="E67" s="259"/>
      <c r="F67" s="258"/>
      <c r="G67" s="259"/>
      <c r="H67" s="258"/>
      <c r="I67" s="259"/>
      <c r="J67" s="258"/>
      <c r="K67" s="259"/>
      <c r="L67" s="258"/>
      <c r="M67" s="259"/>
      <c r="N67" s="258"/>
      <c r="O67" s="259"/>
      <c r="P67" s="258"/>
      <c r="Q67" s="262"/>
      <c r="R67" s="271"/>
      <c r="S67" s="262"/>
      <c r="T67" s="271"/>
      <c r="U67" s="259"/>
      <c r="W67" s="258"/>
      <c r="X67" s="262"/>
      <c r="Y67" s="262"/>
      <c r="Z67" s="262"/>
      <c r="AA67" s="262"/>
      <c r="AB67" s="262"/>
      <c r="AC67" s="259"/>
      <c r="AE67" s="258"/>
      <c r="AF67" s="259"/>
      <c r="AH67" s="258"/>
      <c r="AI67" s="259"/>
    </row>
    <row r="68" spans="1:35" ht="14.25" customHeight="1" x14ac:dyDescent="0.25">
      <c r="D68" s="260"/>
      <c r="E68" s="261"/>
      <c r="F68" s="260"/>
      <c r="G68" s="261"/>
      <c r="H68" s="260"/>
      <c r="I68" s="261"/>
      <c r="J68" s="260"/>
      <c r="K68" s="261"/>
      <c r="L68" s="260"/>
      <c r="M68" s="261"/>
      <c r="N68" s="260"/>
      <c r="O68" s="261"/>
      <c r="P68" s="260"/>
      <c r="Q68" s="263"/>
      <c r="R68" s="263"/>
      <c r="S68" s="263"/>
      <c r="T68" s="263"/>
      <c r="U68" s="261"/>
      <c r="W68" s="260"/>
      <c r="X68" s="263"/>
      <c r="Y68" s="263"/>
      <c r="Z68" s="263"/>
      <c r="AA68" s="263"/>
      <c r="AB68" s="263"/>
      <c r="AC68" s="261"/>
      <c r="AE68" s="260"/>
      <c r="AF68" s="261"/>
      <c r="AH68" s="260"/>
      <c r="AI68" s="261"/>
    </row>
    <row r="69" spans="1:35" ht="18" customHeight="1" x14ac:dyDescent="0.25"/>
    <row r="70" spans="1:35" ht="14.25" customHeight="1" x14ac:dyDescent="0.25">
      <c r="A70" s="4" t="s">
        <v>35</v>
      </c>
      <c r="B70" s="4" t="s">
        <v>36</v>
      </c>
      <c r="D70" s="258"/>
      <c r="E70" s="259"/>
      <c r="F70" s="258"/>
      <c r="G70" s="259"/>
      <c r="H70" s="258"/>
      <c r="I70" s="259"/>
      <c r="J70" s="258"/>
      <c r="K70" s="259"/>
      <c r="L70" s="258"/>
      <c r="M70" s="259"/>
      <c r="N70" s="258"/>
      <c r="O70" s="259"/>
      <c r="P70" s="258"/>
      <c r="Q70" s="259"/>
      <c r="R70" s="258"/>
      <c r="S70" s="259"/>
      <c r="T70" s="258"/>
      <c r="U70" s="259"/>
      <c r="W70" s="258"/>
      <c r="X70" s="262"/>
      <c r="Y70" s="262"/>
      <c r="Z70" s="262"/>
      <c r="AA70" s="262"/>
      <c r="AB70" s="262"/>
      <c r="AC70" s="259"/>
      <c r="AE70" s="258"/>
      <c r="AF70" s="259"/>
      <c r="AH70" s="258"/>
      <c r="AI70" s="259"/>
    </row>
    <row r="71" spans="1:35" ht="14.25" customHeight="1" x14ac:dyDescent="0.25">
      <c r="D71" s="260"/>
      <c r="E71" s="261"/>
      <c r="F71" s="260"/>
      <c r="G71" s="261"/>
      <c r="H71" s="260"/>
      <c r="I71" s="261"/>
      <c r="J71" s="260"/>
      <c r="K71" s="261"/>
      <c r="L71" s="260"/>
      <c r="M71" s="261"/>
      <c r="N71" s="260"/>
      <c r="O71" s="261"/>
      <c r="P71" s="260"/>
      <c r="Q71" s="261"/>
      <c r="R71" s="260"/>
      <c r="S71" s="261"/>
      <c r="T71" s="260"/>
      <c r="U71" s="261"/>
      <c r="W71" s="260"/>
      <c r="X71" s="263"/>
      <c r="Y71" s="263"/>
      <c r="Z71" s="263"/>
      <c r="AA71" s="263"/>
      <c r="AB71" s="263"/>
      <c r="AC71" s="261"/>
      <c r="AE71" s="260"/>
      <c r="AF71" s="261"/>
      <c r="AH71" s="260"/>
      <c r="AI71" s="261"/>
    </row>
    <row r="72" spans="1:35" ht="18" customHeight="1" x14ac:dyDescent="0.25"/>
    <row r="73" spans="1:35" ht="14.25" customHeight="1" x14ac:dyDescent="0.25">
      <c r="A73" s="4" t="s">
        <v>30</v>
      </c>
      <c r="B73" s="4" t="s">
        <v>46</v>
      </c>
      <c r="D73" s="258"/>
      <c r="E73" s="259"/>
      <c r="F73" s="258"/>
      <c r="G73" s="259"/>
      <c r="H73" s="258"/>
      <c r="I73" s="259"/>
      <c r="J73" s="258"/>
      <c r="K73" s="259"/>
      <c r="L73" s="258"/>
      <c r="M73" s="259"/>
      <c r="N73" s="258"/>
      <c r="O73" s="259"/>
      <c r="P73" s="258"/>
      <c r="Q73" s="259"/>
      <c r="R73" s="258"/>
      <c r="S73" s="259"/>
      <c r="T73" s="258"/>
      <c r="U73" s="259"/>
      <c r="W73" s="258"/>
      <c r="X73" s="262"/>
      <c r="Y73" s="262"/>
      <c r="Z73" s="262"/>
      <c r="AA73" s="262"/>
      <c r="AB73" s="262"/>
      <c r="AC73" s="259"/>
      <c r="AE73" s="258"/>
      <c r="AF73" s="259"/>
      <c r="AH73" s="258"/>
      <c r="AI73" s="259"/>
    </row>
    <row r="74" spans="1:35" ht="14.25" customHeight="1" x14ac:dyDescent="0.25">
      <c r="D74" s="260"/>
      <c r="E74" s="261"/>
      <c r="F74" s="260"/>
      <c r="G74" s="261"/>
      <c r="H74" s="260"/>
      <c r="I74" s="261"/>
      <c r="J74" s="260"/>
      <c r="K74" s="261"/>
      <c r="L74" s="260"/>
      <c r="M74" s="261"/>
      <c r="N74" s="260"/>
      <c r="O74" s="261"/>
      <c r="P74" s="260"/>
      <c r="Q74" s="261"/>
      <c r="R74" s="260"/>
      <c r="S74" s="261"/>
      <c r="T74" s="260"/>
      <c r="U74" s="261"/>
      <c r="W74" s="260"/>
      <c r="X74" s="263"/>
      <c r="Y74" s="263"/>
      <c r="Z74" s="263"/>
      <c r="AA74" s="263"/>
      <c r="AB74" s="263"/>
      <c r="AC74" s="261"/>
      <c r="AE74" s="260"/>
      <c r="AF74" s="261"/>
      <c r="AH74" s="260"/>
      <c r="AI74" s="261"/>
    </row>
    <row r="75" spans="1:35" ht="18" customHeight="1" x14ac:dyDescent="0.25"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35" ht="14.25" customHeight="1" x14ac:dyDescent="0.25">
      <c r="A76" s="4" t="s">
        <v>30</v>
      </c>
      <c r="B76" s="4" t="s">
        <v>47</v>
      </c>
      <c r="D76" s="258"/>
      <c r="E76" s="259"/>
      <c r="F76" s="258"/>
      <c r="G76" s="259"/>
      <c r="H76" s="258"/>
      <c r="I76" s="259"/>
      <c r="J76" s="258"/>
      <c r="K76" s="259"/>
      <c r="L76" s="258"/>
      <c r="M76" s="259"/>
      <c r="N76" s="258"/>
      <c r="O76" s="259"/>
      <c r="P76" s="258"/>
      <c r="Q76" s="259"/>
      <c r="R76" s="258"/>
      <c r="S76" s="259"/>
      <c r="T76" s="258"/>
      <c r="U76" s="259"/>
      <c r="W76" s="258"/>
      <c r="X76" s="262"/>
      <c r="Y76" s="262"/>
      <c r="Z76" s="262"/>
      <c r="AA76" s="262"/>
      <c r="AB76" s="262"/>
      <c r="AC76" s="259"/>
      <c r="AE76" s="258"/>
      <c r="AF76" s="259"/>
      <c r="AH76" s="258"/>
      <c r="AI76" s="259"/>
    </row>
    <row r="77" spans="1:35" ht="14.25" customHeight="1" x14ac:dyDescent="0.25">
      <c r="D77" s="260"/>
      <c r="E77" s="261"/>
      <c r="F77" s="260"/>
      <c r="G77" s="261"/>
      <c r="H77" s="260"/>
      <c r="I77" s="261"/>
      <c r="J77" s="260"/>
      <c r="K77" s="261"/>
      <c r="L77" s="260"/>
      <c r="M77" s="261"/>
      <c r="N77" s="260"/>
      <c r="O77" s="261"/>
      <c r="P77" s="260"/>
      <c r="Q77" s="261"/>
      <c r="R77" s="260"/>
      <c r="S77" s="261"/>
      <c r="T77" s="260"/>
      <c r="U77" s="261"/>
      <c r="W77" s="260"/>
      <c r="X77" s="263"/>
      <c r="Y77" s="263"/>
      <c r="Z77" s="263"/>
      <c r="AA77" s="263"/>
      <c r="AB77" s="263"/>
      <c r="AC77" s="261"/>
      <c r="AE77" s="260"/>
      <c r="AF77" s="261"/>
      <c r="AH77" s="260"/>
      <c r="AI77" s="261"/>
    </row>
    <row r="78" spans="1:35" ht="18" customHeight="1" x14ac:dyDescent="0.25"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35" ht="14.25" customHeight="1" x14ac:dyDescent="0.25">
      <c r="A79" s="4" t="s">
        <v>31</v>
      </c>
      <c r="B79" s="4" t="s">
        <v>48</v>
      </c>
      <c r="D79" s="258"/>
      <c r="E79" s="259"/>
      <c r="F79" s="258"/>
      <c r="G79" s="259"/>
      <c r="H79" s="258"/>
      <c r="I79" s="259"/>
      <c r="J79" s="258"/>
      <c r="K79" s="259"/>
      <c r="L79" s="258"/>
      <c r="M79" s="259"/>
      <c r="N79" s="258"/>
      <c r="O79" s="259"/>
      <c r="P79" s="258"/>
      <c r="Q79" s="262"/>
      <c r="R79" s="271"/>
      <c r="S79" s="262"/>
      <c r="T79" s="271"/>
      <c r="U79" s="259"/>
      <c r="W79" s="258"/>
      <c r="X79" s="262"/>
      <c r="Y79" s="262"/>
      <c r="Z79" s="262"/>
      <c r="AA79" s="262"/>
      <c r="AB79" s="262"/>
      <c r="AC79" s="259"/>
      <c r="AE79" s="258"/>
      <c r="AF79" s="259"/>
      <c r="AH79" s="258"/>
      <c r="AI79" s="259"/>
    </row>
    <row r="80" spans="1:35" ht="14.25" customHeight="1" x14ac:dyDescent="0.25">
      <c r="D80" s="260"/>
      <c r="E80" s="261"/>
      <c r="F80" s="260"/>
      <c r="G80" s="261"/>
      <c r="H80" s="260"/>
      <c r="I80" s="261"/>
      <c r="J80" s="260"/>
      <c r="K80" s="261"/>
      <c r="L80" s="260"/>
      <c r="M80" s="261"/>
      <c r="N80" s="260"/>
      <c r="O80" s="261"/>
      <c r="P80" s="260"/>
      <c r="Q80" s="263"/>
      <c r="R80" s="263"/>
      <c r="S80" s="263"/>
      <c r="T80" s="263"/>
      <c r="U80" s="261"/>
      <c r="W80" s="260"/>
      <c r="X80" s="263"/>
      <c r="Y80" s="263"/>
      <c r="Z80" s="263"/>
      <c r="AA80" s="263"/>
      <c r="AB80" s="263"/>
      <c r="AC80" s="261"/>
      <c r="AE80" s="260"/>
      <c r="AF80" s="261"/>
      <c r="AH80" s="260"/>
      <c r="AI80" s="261"/>
    </row>
    <row r="81" spans="1:35" ht="18" customHeight="1" x14ac:dyDescent="0.25"/>
    <row r="82" spans="1:35" ht="14.25" customHeight="1" x14ac:dyDescent="0.25">
      <c r="A82" s="4" t="s">
        <v>30</v>
      </c>
      <c r="B82" s="4" t="s">
        <v>49</v>
      </c>
      <c r="D82" s="258"/>
      <c r="E82" s="259"/>
      <c r="F82" s="258"/>
      <c r="G82" s="259"/>
      <c r="H82" s="258"/>
      <c r="I82" s="259"/>
      <c r="J82" s="258"/>
      <c r="K82" s="259"/>
      <c r="L82" s="258"/>
      <c r="M82" s="259"/>
      <c r="N82" s="258"/>
      <c r="O82" s="259"/>
      <c r="P82" s="258"/>
      <c r="Q82" s="259"/>
      <c r="R82" s="258"/>
      <c r="S82" s="259"/>
      <c r="T82" s="258"/>
      <c r="U82" s="259"/>
      <c r="W82" s="258"/>
      <c r="X82" s="262"/>
      <c r="Y82" s="262"/>
      <c r="Z82" s="262"/>
      <c r="AA82" s="262"/>
      <c r="AB82" s="262"/>
      <c r="AC82" s="259"/>
      <c r="AE82" s="258"/>
      <c r="AF82" s="259"/>
      <c r="AH82" s="258"/>
      <c r="AI82" s="259"/>
    </row>
    <row r="83" spans="1:35" ht="14.25" customHeight="1" x14ac:dyDescent="0.25">
      <c r="D83" s="260"/>
      <c r="E83" s="261"/>
      <c r="F83" s="260"/>
      <c r="G83" s="261"/>
      <c r="H83" s="260"/>
      <c r="I83" s="261"/>
      <c r="J83" s="260"/>
      <c r="K83" s="261"/>
      <c r="L83" s="260"/>
      <c r="M83" s="261"/>
      <c r="N83" s="260"/>
      <c r="O83" s="261"/>
      <c r="P83" s="260"/>
      <c r="Q83" s="261"/>
      <c r="R83" s="260"/>
      <c r="S83" s="261"/>
      <c r="T83" s="260"/>
      <c r="U83" s="261"/>
      <c r="W83" s="260"/>
      <c r="X83" s="263"/>
      <c r="Y83" s="263"/>
      <c r="Z83" s="263"/>
      <c r="AA83" s="263"/>
      <c r="AB83" s="263"/>
      <c r="AC83" s="261"/>
      <c r="AE83" s="260"/>
      <c r="AF83" s="261"/>
      <c r="AH83" s="260"/>
      <c r="AI83" s="261"/>
    </row>
    <row r="84" spans="1:35" ht="18" customHeight="1" x14ac:dyDescent="0.25"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35" ht="14.25" customHeight="1" x14ac:dyDescent="0.25">
      <c r="A85" s="4" t="s">
        <v>30</v>
      </c>
      <c r="B85" s="4" t="s">
        <v>50</v>
      </c>
      <c r="D85" s="258"/>
      <c r="E85" s="259"/>
      <c r="F85" s="258"/>
      <c r="G85" s="259"/>
      <c r="H85" s="258"/>
      <c r="I85" s="259"/>
      <c r="J85" s="258"/>
      <c r="K85" s="259"/>
      <c r="L85" s="258"/>
      <c r="M85" s="259"/>
      <c r="N85" s="258"/>
      <c r="O85" s="259"/>
      <c r="P85" s="258"/>
      <c r="Q85" s="259"/>
      <c r="R85" s="258"/>
      <c r="S85" s="259"/>
      <c r="T85" s="258"/>
      <c r="U85" s="259"/>
      <c r="W85" s="258"/>
      <c r="X85" s="262"/>
      <c r="Y85" s="262"/>
      <c r="Z85" s="262"/>
      <c r="AA85" s="262"/>
      <c r="AB85" s="262"/>
      <c r="AC85" s="259"/>
      <c r="AE85" s="258"/>
      <c r="AF85" s="259"/>
      <c r="AH85" s="258"/>
      <c r="AI85" s="259"/>
    </row>
    <row r="86" spans="1:35" ht="14.25" customHeight="1" x14ac:dyDescent="0.25">
      <c r="D86" s="260"/>
      <c r="E86" s="261"/>
      <c r="F86" s="260"/>
      <c r="G86" s="261"/>
      <c r="H86" s="260"/>
      <c r="I86" s="261"/>
      <c r="J86" s="260"/>
      <c r="K86" s="261"/>
      <c r="L86" s="260"/>
      <c r="M86" s="261"/>
      <c r="N86" s="260"/>
      <c r="O86" s="261"/>
      <c r="P86" s="260"/>
      <c r="Q86" s="261"/>
      <c r="R86" s="260"/>
      <c r="S86" s="261"/>
      <c r="T86" s="260"/>
      <c r="U86" s="261"/>
      <c r="W86" s="260"/>
      <c r="X86" s="263"/>
      <c r="Y86" s="263"/>
      <c r="Z86" s="263"/>
      <c r="AA86" s="263"/>
      <c r="AB86" s="263"/>
      <c r="AC86" s="261"/>
      <c r="AE86" s="260"/>
      <c r="AF86" s="261"/>
      <c r="AH86" s="260"/>
      <c r="AI86" s="261"/>
    </row>
    <row r="87" spans="1:35" ht="18" customHeight="1" x14ac:dyDescent="0.25"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35" ht="14.25" customHeight="1" x14ac:dyDescent="0.25">
      <c r="A88" s="4" t="s">
        <v>31</v>
      </c>
      <c r="B88" s="4" t="s">
        <v>51</v>
      </c>
      <c r="D88" s="258"/>
      <c r="E88" s="259"/>
      <c r="F88" s="258"/>
      <c r="G88" s="259"/>
      <c r="H88" s="258"/>
      <c r="I88" s="259"/>
      <c r="J88" s="258"/>
      <c r="K88" s="259"/>
      <c r="L88" s="258"/>
      <c r="M88" s="259"/>
      <c r="N88" s="258"/>
      <c r="O88" s="259"/>
      <c r="P88" s="258"/>
      <c r="Q88" s="262"/>
      <c r="R88" s="271"/>
      <c r="S88" s="262"/>
      <c r="T88" s="271"/>
      <c r="U88" s="259"/>
      <c r="W88" s="258"/>
      <c r="X88" s="262"/>
      <c r="Y88" s="262"/>
      <c r="Z88" s="262"/>
      <c r="AA88" s="262"/>
      <c r="AB88" s="262"/>
      <c r="AC88" s="259"/>
      <c r="AE88" s="258"/>
      <c r="AF88" s="259"/>
      <c r="AH88" s="258"/>
      <c r="AI88" s="259"/>
    </row>
    <row r="89" spans="1:35" ht="14.25" customHeight="1" x14ac:dyDescent="0.25">
      <c r="D89" s="260"/>
      <c r="E89" s="261"/>
      <c r="F89" s="260"/>
      <c r="G89" s="261"/>
      <c r="H89" s="260"/>
      <c r="I89" s="261"/>
      <c r="J89" s="260"/>
      <c r="K89" s="261"/>
      <c r="L89" s="260"/>
      <c r="M89" s="261"/>
      <c r="N89" s="260"/>
      <c r="O89" s="261"/>
      <c r="P89" s="260"/>
      <c r="Q89" s="263"/>
      <c r="R89" s="263"/>
      <c r="S89" s="263"/>
      <c r="T89" s="263"/>
      <c r="U89" s="261"/>
      <c r="W89" s="260"/>
      <c r="X89" s="263"/>
      <c r="Y89" s="263"/>
      <c r="Z89" s="263"/>
      <c r="AA89" s="263"/>
      <c r="AB89" s="263"/>
      <c r="AC89" s="261"/>
      <c r="AE89" s="260"/>
      <c r="AF89" s="261"/>
      <c r="AH89" s="260"/>
      <c r="AI89" s="261"/>
    </row>
    <row r="90" spans="1:35" ht="18" customHeight="1" x14ac:dyDescent="0.25"/>
    <row r="91" spans="1:35" ht="14.25" customHeight="1" x14ac:dyDescent="0.25">
      <c r="A91" s="4" t="s">
        <v>30</v>
      </c>
      <c r="B91" s="4" t="s">
        <v>52</v>
      </c>
      <c r="D91" s="258"/>
      <c r="E91" s="259"/>
      <c r="F91" s="258"/>
      <c r="G91" s="259"/>
      <c r="H91" s="258"/>
      <c r="I91" s="259"/>
      <c r="J91" s="258"/>
      <c r="K91" s="259"/>
      <c r="L91" s="258"/>
      <c r="M91" s="259"/>
      <c r="N91" s="258"/>
      <c r="O91" s="259"/>
      <c r="P91" s="258"/>
      <c r="Q91" s="259"/>
      <c r="R91" s="258"/>
      <c r="S91" s="259"/>
      <c r="T91" s="258"/>
      <c r="U91" s="259"/>
      <c r="W91" s="258"/>
      <c r="X91" s="262"/>
      <c r="Y91" s="262"/>
      <c r="Z91" s="262"/>
      <c r="AA91" s="262"/>
      <c r="AB91" s="262"/>
      <c r="AC91" s="259"/>
      <c r="AE91" s="258"/>
      <c r="AF91" s="259"/>
      <c r="AH91" s="258"/>
      <c r="AI91" s="259"/>
    </row>
    <row r="92" spans="1:35" ht="14.25" customHeight="1" x14ac:dyDescent="0.25">
      <c r="D92" s="260"/>
      <c r="E92" s="261"/>
      <c r="F92" s="260"/>
      <c r="G92" s="261"/>
      <c r="H92" s="260"/>
      <c r="I92" s="261"/>
      <c r="J92" s="260"/>
      <c r="K92" s="261"/>
      <c r="L92" s="260"/>
      <c r="M92" s="261"/>
      <c r="N92" s="260"/>
      <c r="O92" s="261"/>
      <c r="P92" s="260"/>
      <c r="Q92" s="261"/>
      <c r="R92" s="260"/>
      <c r="S92" s="261"/>
      <c r="T92" s="260"/>
      <c r="U92" s="261"/>
      <c r="W92" s="260"/>
      <c r="X92" s="263"/>
      <c r="Y92" s="263"/>
      <c r="Z92" s="263"/>
      <c r="AA92" s="263"/>
      <c r="AB92" s="263"/>
      <c r="AC92" s="261"/>
      <c r="AE92" s="260"/>
      <c r="AF92" s="261"/>
      <c r="AH92" s="260"/>
      <c r="AI92" s="261"/>
    </row>
    <row r="93" spans="1:35" ht="18" customHeight="1" x14ac:dyDescent="0.25"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35" ht="14.25" customHeight="1" x14ac:dyDescent="0.25">
      <c r="A94" s="4" t="s">
        <v>30</v>
      </c>
      <c r="B94" s="4" t="s">
        <v>53</v>
      </c>
      <c r="D94" s="258"/>
      <c r="E94" s="259"/>
      <c r="F94" s="258"/>
      <c r="G94" s="259"/>
      <c r="H94" s="258"/>
      <c r="I94" s="259"/>
      <c r="J94" s="258"/>
      <c r="K94" s="259"/>
      <c r="L94" s="258"/>
      <c r="M94" s="259"/>
      <c r="N94" s="258"/>
      <c r="O94" s="259"/>
      <c r="P94" s="258"/>
      <c r="Q94" s="259"/>
      <c r="R94" s="258"/>
      <c r="S94" s="259"/>
      <c r="T94" s="258"/>
      <c r="U94" s="259"/>
      <c r="W94" s="258"/>
      <c r="X94" s="262"/>
      <c r="Y94" s="262"/>
      <c r="Z94" s="262"/>
      <c r="AA94" s="262"/>
      <c r="AB94" s="262"/>
      <c r="AC94" s="259"/>
      <c r="AE94" s="258"/>
      <c r="AF94" s="259"/>
      <c r="AH94" s="258"/>
      <c r="AI94" s="259"/>
    </row>
    <row r="95" spans="1:35" ht="14.25" customHeight="1" x14ac:dyDescent="0.25">
      <c r="D95" s="260"/>
      <c r="E95" s="261"/>
      <c r="F95" s="260"/>
      <c r="G95" s="261"/>
      <c r="H95" s="260"/>
      <c r="I95" s="261"/>
      <c r="J95" s="260"/>
      <c r="K95" s="261"/>
      <c r="L95" s="260"/>
      <c r="M95" s="261"/>
      <c r="N95" s="260"/>
      <c r="O95" s="261"/>
      <c r="P95" s="260"/>
      <c r="Q95" s="261"/>
      <c r="R95" s="260"/>
      <c r="S95" s="261"/>
      <c r="T95" s="260"/>
      <c r="U95" s="261"/>
      <c r="W95" s="260"/>
      <c r="X95" s="263"/>
      <c r="Y95" s="263"/>
      <c r="Z95" s="263"/>
      <c r="AA95" s="263"/>
      <c r="AB95" s="263"/>
      <c r="AC95" s="261"/>
      <c r="AE95" s="260"/>
      <c r="AF95" s="261"/>
      <c r="AH95" s="260"/>
      <c r="AI95" s="261"/>
    </row>
    <row r="96" spans="1:35" ht="18" customHeight="1" x14ac:dyDescent="0.25"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35" ht="14.25" customHeight="1" x14ac:dyDescent="0.25">
      <c r="A97" s="4" t="s">
        <v>31</v>
      </c>
      <c r="B97" s="4" t="s">
        <v>54</v>
      </c>
      <c r="D97" s="258"/>
      <c r="E97" s="259"/>
      <c r="F97" s="258"/>
      <c r="G97" s="259"/>
      <c r="H97" s="258"/>
      <c r="I97" s="259"/>
      <c r="J97" s="258"/>
      <c r="K97" s="259"/>
      <c r="L97" s="258"/>
      <c r="M97" s="259"/>
      <c r="N97" s="258"/>
      <c r="O97" s="259"/>
      <c r="P97" s="258"/>
      <c r="Q97" s="262"/>
      <c r="R97" s="271"/>
      <c r="S97" s="262"/>
      <c r="T97" s="271"/>
      <c r="U97" s="259"/>
      <c r="W97" s="258"/>
      <c r="X97" s="262"/>
      <c r="Y97" s="262"/>
      <c r="Z97" s="262"/>
      <c r="AA97" s="262"/>
      <c r="AB97" s="262"/>
      <c r="AC97" s="259"/>
      <c r="AE97" s="258"/>
      <c r="AF97" s="259"/>
      <c r="AH97" s="258"/>
      <c r="AI97" s="259"/>
    </row>
    <row r="98" spans="1:35" ht="14.25" customHeight="1" x14ac:dyDescent="0.25">
      <c r="D98" s="260"/>
      <c r="E98" s="261"/>
      <c r="F98" s="260"/>
      <c r="G98" s="261"/>
      <c r="H98" s="260"/>
      <c r="I98" s="261"/>
      <c r="J98" s="260"/>
      <c r="K98" s="261"/>
      <c r="L98" s="260"/>
      <c r="M98" s="261"/>
      <c r="N98" s="260"/>
      <c r="O98" s="261"/>
      <c r="P98" s="260"/>
      <c r="Q98" s="263"/>
      <c r="R98" s="263"/>
      <c r="S98" s="263"/>
      <c r="T98" s="263"/>
      <c r="U98" s="261"/>
      <c r="W98" s="260"/>
      <c r="X98" s="263"/>
      <c r="Y98" s="263"/>
      <c r="Z98" s="263"/>
      <c r="AA98" s="263"/>
      <c r="AB98" s="263"/>
      <c r="AC98" s="261"/>
      <c r="AE98" s="260"/>
      <c r="AF98" s="261"/>
      <c r="AH98" s="260"/>
      <c r="AI98" s="261"/>
    </row>
    <row r="99" spans="1:35" ht="18" customHeight="1" x14ac:dyDescent="0.25"/>
    <row r="100" spans="1:35" ht="14.25" customHeight="1" x14ac:dyDescent="0.25">
      <c r="A100" s="4" t="s">
        <v>35</v>
      </c>
      <c r="B100" s="4" t="s">
        <v>55</v>
      </c>
      <c r="D100" s="258"/>
      <c r="E100" s="259"/>
      <c r="F100" s="258"/>
      <c r="G100" s="259"/>
      <c r="H100" s="258"/>
      <c r="I100" s="259"/>
      <c r="J100" s="258"/>
      <c r="K100" s="259"/>
      <c r="L100" s="258"/>
      <c r="M100" s="259"/>
      <c r="N100" s="258"/>
      <c r="O100" s="259"/>
      <c r="P100" s="258"/>
      <c r="Q100" s="259"/>
      <c r="R100" s="258"/>
      <c r="S100" s="259"/>
      <c r="T100" s="258"/>
      <c r="U100" s="259"/>
      <c r="W100" s="258"/>
      <c r="X100" s="262"/>
      <c r="Y100" s="262"/>
      <c r="Z100" s="262"/>
      <c r="AA100" s="262"/>
      <c r="AB100" s="262"/>
      <c r="AC100" s="259"/>
      <c r="AE100" s="258"/>
      <c r="AF100" s="259"/>
      <c r="AH100" s="258"/>
      <c r="AI100" s="259"/>
    </row>
    <row r="101" spans="1:35" ht="14.25" customHeight="1" x14ac:dyDescent="0.25">
      <c r="D101" s="260"/>
      <c r="E101" s="261"/>
      <c r="F101" s="260"/>
      <c r="G101" s="261"/>
      <c r="H101" s="260"/>
      <c r="I101" s="261"/>
      <c r="J101" s="260"/>
      <c r="K101" s="261"/>
      <c r="L101" s="260"/>
      <c r="M101" s="261"/>
      <c r="N101" s="260"/>
      <c r="O101" s="261"/>
      <c r="P101" s="260"/>
      <c r="Q101" s="261"/>
      <c r="R101" s="260"/>
      <c r="S101" s="261"/>
      <c r="T101" s="260"/>
      <c r="U101" s="261"/>
      <c r="W101" s="260"/>
      <c r="X101" s="263"/>
      <c r="Y101" s="263"/>
      <c r="Z101" s="263"/>
      <c r="AA101" s="263"/>
      <c r="AB101" s="263"/>
      <c r="AC101" s="261"/>
      <c r="AE101" s="260"/>
      <c r="AF101" s="261"/>
      <c r="AH101" s="260"/>
      <c r="AI101" s="261"/>
    </row>
  </sheetData>
  <mergeCells count="284">
    <mergeCell ref="L23:M24"/>
    <mergeCell ref="N23:O24"/>
    <mergeCell ref="D20:E21"/>
    <mergeCell ref="F20:G21"/>
    <mergeCell ref="H20:I21"/>
    <mergeCell ref="J20:K21"/>
    <mergeCell ref="L20:M21"/>
    <mergeCell ref="W91:AC92"/>
    <mergeCell ref="AE91:AF92"/>
    <mergeCell ref="D91:E92"/>
    <mergeCell ref="F91:G92"/>
    <mergeCell ref="H91:I92"/>
    <mergeCell ref="J91:K92"/>
    <mergeCell ref="L91:M92"/>
    <mergeCell ref="N91:O92"/>
    <mergeCell ref="P91:Q92"/>
    <mergeCell ref="D85:E86"/>
    <mergeCell ref="F85:G86"/>
    <mergeCell ref="H85:I86"/>
    <mergeCell ref="J85:K86"/>
    <mergeCell ref="L85:M86"/>
    <mergeCell ref="D88:E89"/>
    <mergeCell ref="F88:G89"/>
    <mergeCell ref="H88:I89"/>
    <mergeCell ref="AH91:AI92"/>
    <mergeCell ref="W79:AC80"/>
    <mergeCell ref="AE79:AF80"/>
    <mergeCell ref="AH79:AI80"/>
    <mergeCell ref="W82:AC83"/>
    <mergeCell ref="AE82:AF83"/>
    <mergeCell ref="AH82:AI83"/>
    <mergeCell ref="R100:S101"/>
    <mergeCell ref="T100:U101"/>
    <mergeCell ref="W100:AC101"/>
    <mergeCell ref="AE100:AF101"/>
    <mergeCell ref="AH100:AI101"/>
    <mergeCell ref="W97:AC98"/>
    <mergeCell ref="AE97:AF98"/>
    <mergeCell ref="AH97:AI98"/>
    <mergeCell ref="R97:S98"/>
    <mergeCell ref="T97:U98"/>
    <mergeCell ref="R91:S92"/>
    <mergeCell ref="T91:U92"/>
    <mergeCell ref="AH85:AI86"/>
    <mergeCell ref="W85:AC86"/>
    <mergeCell ref="AE85:AF86"/>
    <mergeCell ref="W88:AC89"/>
    <mergeCell ref="AE88:AF89"/>
    <mergeCell ref="D100:E101"/>
    <mergeCell ref="F100:G101"/>
    <mergeCell ref="H100:I101"/>
    <mergeCell ref="J100:K101"/>
    <mergeCell ref="L100:M101"/>
    <mergeCell ref="N100:O101"/>
    <mergeCell ref="P100:Q101"/>
    <mergeCell ref="D97:E98"/>
    <mergeCell ref="F97:G98"/>
    <mergeCell ref="H97:I98"/>
    <mergeCell ref="J97:K98"/>
    <mergeCell ref="L97:M98"/>
    <mergeCell ref="N97:O98"/>
    <mergeCell ref="P97:Q98"/>
    <mergeCell ref="D94:E95"/>
    <mergeCell ref="F94:G95"/>
    <mergeCell ref="H94:I95"/>
    <mergeCell ref="J94:K95"/>
    <mergeCell ref="L94:M95"/>
    <mergeCell ref="AH94:AI95"/>
    <mergeCell ref="N94:O95"/>
    <mergeCell ref="P94:Q95"/>
    <mergeCell ref="R94:S95"/>
    <mergeCell ref="T94:U95"/>
    <mergeCell ref="W94:AC95"/>
    <mergeCell ref="AE94:AF95"/>
    <mergeCell ref="AH88:AI89"/>
    <mergeCell ref="D82:E83"/>
    <mergeCell ref="F82:G83"/>
    <mergeCell ref="H82:I83"/>
    <mergeCell ref="J82:K83"/>
    <mergeCell ref="L82:M83"/>
    <mergeCell ref="N82:O83"/>
    <mergeCell ref="P82:Q83"/>
    <mergeCell ref="R82:S83"/>
    <mergeCell ref="T82:U83"/>
    <mergeCell ref="J88:K89"/>
    <mergeCell ref="L88:M89"/>
    <mergeCell ref="N88:O89"/>
    <mergeCell ref="P88:Q89"/>
    <mergeCell ref="R88:S89"/>
    <mergeCell ref="T88:U89"/>
    <mergeCell ref="N85:O86"/>
    <mergeCell ref="P85:Q86"/>
    <mergeCell ref="R85:S86"/>
    <mergeCell ref="T85:U86"/>
    <mergeCell ref="D79:E80"/>
    <mergeCell ref="F79:G80"/>
    <mergeCell ref="H79:I80"/>
    <mergeCell ref="J79:K80"/>
    <mergeCell ref="L79:M80"/>
    <mergeCell ref="N79:O80"/>
    <mergeCell ref="P79:Q80"/>
    <mergeCell ref="R79:S80"/>
    <mergeCell ref="T79:U80"/>
    <mergeCell ref="AH73:AI74"/>
    <mergeCell ref="D76:E77"/>
    <mergeCell ref="F76:G77"/>
    <mergeCell ref="H76:I77"/>
    <mergeCell ref="J76:K77"/>
    <mergeCell ref="L76:M77"/>
    <mergeCell ref="D73:E74"/>
    <mergeCell ref="F73:G74"/>
    <mergeCell ref="H73:I74"/>
    <mergeCell ref="J73:K74"/>
    <mergeCell ref="L73:M74"/>
    <mergeCell ref="N73:O74"/>
    <mergeCell ref="P73:Q74"/>
    <mergeCell ref="AH76:AI77"/>
    <mergeCell ref="N76:O77"/>
    <mergeCell ref="P76:Q77"/>
    <mergeCell ref="R76:S77"/>
    <mergeCell ref="T76:U77"/>
    <mergeCell ref="W76:AC77"/>
    <mergeCell ref="AE76:AF77"/>
    <mergeCell ref="R73:S74"/>
    <mergeCell ref="T73:U74"/>
    <mergeCell ref="W73:AC74"/>
    <mergeCell ref="AE73:AF74"/>
    <mergeCell ref="P70:Q71"/>
    <mergeCell ref="R70:S71"/>
    <mergeCell ref="T70:U71"/>
    <mergeCell ref="W70:AC71"/>
    <mergeCell ref="AE70:AF71"/>
    <mergeCell ref="AH70:AI71"/>
    <mergeCell ref="D70:E71"/>
    <mergeCell ref="F70:G71"/>
    <mergeCell ref="H70:I71"/>
    <mergeCell ref="J70:K71"/>
    <mergeCell ref="L70:M71"/>
    <mergeCell ref="N70:O71"/>
    <mergeCell ref="P67:Q68"/>
    <mergeCell ref="R67:S68"/>
    <mergeCell ref="T67:U68"/>
    <mergeCell ref="W67:AC68"/>
    <mergeCell ref="AE67:AF68"/>
    <mergeCell ref="AH67:AI68"/>
    <mergeCell ref="D67:E68"/>
    <mergeCell ref="F67:G68"/>
    <mergeCell ref="H67:I68"/>
    <mergeCell ref="J67:K68"/>
    <mergeCell ref="L67:M68"/>
    <mergeCell ref="N67:O68"/>
    <mergeCell ref="P64:Q65"/>
    <mergeCell ref="R64:S65"/>
    <mergeCell ref="T64:U65"/>
    <mergeCell ref="W64:AC65"/>
    <mergeCell ref="AE64:AF65"/>
    <mergeCell ref="AH64:AI65"/>
    <mergeCell ref="D64:E65"/>
    <mergeCell ref="F64:G65"/>
    <mergeCell ref="H64:I65"/>
    <mergeCell ref="J64:K65"/>
    <mergeCell ref="L64:M65"/>
    <mergeCell ref="N64:O65"/>
    <mergeCell ref="P50:Q51"/>
    <mergeCell ref="R50:S51"/>
    <mergeCell ref="T50:U51"/>
    <mergeCell ref="W50:AC51"/>
    <mergeCell ref="AE50:AF51"/>
    <mergeCell ref="AH50:AI51"/>
    <mergeCell ref="D50:E51"/>
    <mergeCell ref="F50:G51"/>
    <mergeCell ref="H50:I51"/>
    <mergeCell ref="J50:K51"/>
    <mergeCell ref="L50:M51"/>
    <mergeCell ref="N50:O51"/>
    <mergeCell ref="P47:Q48"/>
    <mergeCell ref="R47:S48"/>
    <mergeCell ref="T47:U48"/>
    <mergeCell ref="W47:AC48"/>
    <mergeCell ref="AE47:AF48"/>
    <mergeCell ref="AH47:AI48"/>
    <mergeCell ref="D47:E48"/>
    <mergeCell ref="F47:G48"/>
    <mergeCell ref="H47:I48"/>
    <mergeCell ref="J47:K48"/>
    <mergeCell ref="L47:M48"/>
    <mergeCell ref="N47:O48"/>
    <mergeCell ref="W44:AC45"/>
    <mergeCell ref="AE44:AF45"/>
    <mergeCell ref="AH44:AI45"/>
    <mergeCell ref="D44:E45"/>
    <mergeCell ref="F44:G45"/>
    <mergeCell ref="H44:I45"/>
    <mergeCell ref="J44:K45"/>
    <mergeCell ref="L44:M45"/>
    <mergeCell ref="N44:O45"/>
    <mergeCell ref="D41:E42"/>
    <mergeCell ref="F41:G42"/>
    <mergeCell ref="H41:I42"/>
    <mergeCell ref="J41:K42"/>
    <mergeCell ref="L41:M42"/>
    <mergeCell ref="N41:O42"/>
    <mergeCell ref="P44:Q45"/>
    <mergeCell ref="R44:S45"/>
    <mergeCell ref="T44:U45"/>
    <mergeCell ref="W35:AC36"/>
    <mergeCell ref="AE35:AF36"/>
    <mergeCell ref="AH35:AI36"/>
    <mergeCell ref="W38:AC39"/>
    <mergeCell ref="AE38:AF39"/>
    <mergeCell ref="AH38:AI39"/>
    <mergeCell ref="T38:U39"/>
    <mergeCell ref="W32:AC33"/>
    <mergeCell ref="P41:Q42"/>
    <mergeCell ref="R41:S42"/>
    <mergeCell ref="T41:U42"/>
    <mergeCell ref="W41:AC42"/>
    <mergeCell ref="AE41:AF42"/>
    <mergeCell ref="AH41:AI42"/>
    <mergeCell ref="R35:S36"/>
    <mergeCell ref="T35:U36"/>
    <mergeCell ref="D38:E39"/>
    <mergeCell ref="F38:G39"/>
    <mergeCell ref="H38:I39"/>
    <mergeCell ref="J38:K39"/>
    <mergeCell ref="L38:M39"/>
    <mergeCell ref="N38:O39"/>
    <mergeCell ref="P38:Q39"/>
    <mergeCell ref="R38:S39"/>
    <mergeCell ref="D35:E36"/>
    <mergeCell ref="F35:G36"/>
    <mergeCell ref="H35:I36"/>
    <mergeCell ref="J35:K36"/>
    <mergeCell ref="L35:M36"/>
    <mergeCell ref="N35:O36"/>
    <mergeCell ref="P35:Q36"/>
    <mergeCell ref="AF2:AI3"/>
    <mergeCell ref="AF4:AI5"/>
    <mergeCell ref="AF6:AI7"/>
    <mergeCell ref="AF8:AI9"/>
    <mergeCell ref="AF10:AI11"/>
    <mergeCell ref="F2:T3"/>
    <mergeCell ref="F5:T6"/>
    <mergeCell ref="AF12:AI13"/>
    <mergeCell ref="P32:Q33"/>
    <mergeCell ref="R32:S33"/>
    <mergeCell ref="T32:U33"/>
    <mergeCell ref="AE32:AF33"/>
    <mergeCell ref="AH32:AI33"/>
    <mergeCell ref="P23:Q24"/>
    <mergeCell ref="R23:S24"/>
    <mergeCell ref="T23:U24"/>
    <mergeCell ref="W23:AC24"/>
    <mergeCell ref="AE23:AF24"/>
    <mergeCell ref="N20:O21"/>
    <mergeCell ref="R20:S21"/>
    <mergeCell ref="P26:Q27"/>
    <mergeCell ref="R26:S27"/>
    <mergeCell ref="T26:U27"/>
    <mergeCell ref="W26:AC27"/>
    <mergeCell ref="AH23:AI24"/>
    <mergeCell ref="T20:U21"/>
    <mergeCell ref="W20:AC21"/>
    <mergeCell ref="AE20:AF21"/>
    <mergeCell ref="AH20:AI21"/>
    <mergeCell ref="P20:Q21"/>
    <mergeCell ref="D32:E33"/>
    <mergeCell ref="F32:G33"/>
    <mergeCell ref="H32:I33"/>
    <mergeCell ref="J32:K33"/>
    <mergeCell ref="L32:M33"/>
    <mergeCell ref="N32:O33"/>
    <mergeCell ref="AE26:AF27"/>
    <mergeCell ref="AH26:AI27"/>
    <mergeCell ref="D26:E27"/>
    <mergeCell ref="F26:G27"/>
    <mergeCell ref="H26:I27"/>
    <mergeCell ref="J26:K27"/>
    <mergeCell ref="L26:M27"/>
    <mergeCell ref="N26:O27"/>
    <mergeCell ref="D23:E24"/>
    <mergeCell ref="F23:G24"/>
    <mergeCell ref="H23:I24"/>
    <mergeCell ref="J23:K24"/>
  </mergeCells>
  <pageMargins left="0.7" right="0.7" top="0.75" bottom="0.75" header="0.3" footer="0.3"/>
  <pageSetup paperSize="9" orientation="portrait" r:id="rId1"/>
  <headerFooter>
    <oddHeader>&amp;C&amp;"Arial,Regular"&amp;8CoHudd 2014 - Qualifier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0" tint="-0.499984740745262"/>
  </sheetPr>
  <dimension ref="A1:BF24"/>
  <sheetViews>
    <sheetView zoomScale="102" zoomScaleNormal="102" workbookViewId="0"/>
  </sheetViews>
  <sheetFormatPr defaultRowHeight="14.25" customHeight="1" x14ac:dyDescent="0.2"/>
  <cols>
    <col min="1" max="1" width="5.5703125" style="17" customWidth="1"/>
    <col min="2" max="2" width="3.42578125" style="21" customWidth="1"/>
    <col min="3" max="3" width="16.42578125" style="17" customWidth="1"/>
    <col min="4" max="4" width="9.5703125" style="18" customWidth="1"/>
    <col min="5" max="6" width="9.5703125" style="17" customWidth="1"/>
    <col min="7" max="9" width="6.85546875" style="17" customWidth="1"/>
    <col min="10" max="11" width="0.140625" style="17" customWidth="1"/>
    <col min="12" max="12" width="3.140625" style="18" customWidth="1"/>
    <col min="13" max="14" width="3.140625" style="22" customWidth="1"/>
    <col min="15" max="16" width="0.140625" style="17" customWidth="1"/>
    <col min="17" max="17" width="3.140625" style="24" customWidth="1"/>
    <col min="18" max="19" width="3.140625" style="22" customWidth="1"/>
    <col min="20" max="21" width="0.140625" style="17" customWidth="1"/>
    <col min="22" max="22" width="3.140625" style="24" customWidth="1"/>
    <col min="23" max="24" width="3.140625" style="22" customWidth="1"/>
    <col min="25" max="26" width="0.140625" style="17" customWidth="1"/>
    <col min="27" max="27" width="3.140625" style="24" customWidth="1"/>
    <col min="28" max="29" width="3.140625" style="22" customWidth="1"/>
    <col min="30" max="31" width="0.140625" style="17" customWidth="1"/>
    <col min="32" max="32" width="3.140625" style="24" customWidth="1"/>
    <col min="33" max="34" width="3.140625" style="22" customWidth="1"/>
    <col min="35" max="36" width="0.140625" style="17" customWidth="1"/>
    <col min="37" max="37" width="3.140625" style="24" customWidth="1"/>
    <col min="38" max="39" width="3.140625" style="22" customWidth="1"/>
    <col min="40" max="41" width="0.140625" style="17" customWidth="1"/>
    <col min="42" max="42" width="3.140625" style="24" customWidth="1"/>
    <col min="43" max="44" width="3.140625" style="22" customWidth="1"/>
    <col min="45" max="46" width="0.140625" style="17" customWidth="1"/>
    <col min="47" max="47" width="3.140625" style="24" customWidth="1"/>
    <col min="48" max="49" width="3.140625" style="22" customWidth="1"/>
    <col min="50" max="51" width="0.140625" style="17" customWidth="1"/>
    <col min="52" max="54" width="4.5703125" style="25" customWidth="1"/>
    <col min="55" max="57" width="4.5703125" style="22" customWidth="1"/>
    <col min="58" max="58" width="4.5703125" style="25" customWidth="1"/>
    <col min="59" max="66" width="4.5703125" style="17" customWidth="1"/>
    <col min="67" max="273" width="9.140625" style="17"/>
    <col min="274" max="274" width="5" style="17" customWidth="1"/>
    <col min="275" max="275" width="2.42578125" style="17" customWidth="1"/>
    <col min="276" max="276" width="19.42578125" style="17" customWidth="1"/>
    <col min="277" max="277" width="4.5703125" style="17" customWidth="1"/>
    <col min="278" max="281" width="6.42578125" style="17" customWidth="1"/>
    <col min="282" max="282" width="9.140625" style="17"/>
    <col min="283" max="283" width="18.140625" style="17" customWidth="1"/>
    <col min="284" max="287" width="4.28515625" style="17" customWidth="1"/>
    <col min="288" max="288" width="5.42578125" style="17" customWidth="1"/>
    <col min="289" max="529" width="9.140625" style="17"/>
    <col min="530" max="530" width="5" style="17" customWidth="1"/>
    <col min="531" max="531" width="2.42578125" style="17" customWidth="1"/>
    <col min="532" max="532" width="19.42578125" style="17" customWidth="1"/>
    <col min="533" max="533" width="4.5703125" style="17" customWidth="1"/>
    <col min="534" max="537" width="6.42578125" style="17" customWidth="1"/>
    <col min="538" max="538" width="9.140625" style="17"/>
    <col min="539" max="539" width="18.140625" style="17" customWidth="1"/>
    <col min="540" max="543" width="4.28515625" style="17" customWidth="1"/>
    <col min="544" max="544" width="5.42578125" style="17" customWidth="1"/>
    <col min="545" max="785" width="9.140625" style="17"/>
    <col min="786" max="786" width="5" style="17" customWidth="1"/>
    <col min="787" max="787" width="2.42578125" style="17" customWidth="1"/>
    <col min="788" max="788" width="19.42578125" style="17" customWidth="1"/>
    <col min="789" max="789" width="4.5703125" style="17" customWidth="1"/>
    <col min="790" max="793" width="6.42578125" style="17" customWidth="1"/>
    <col min="794" max="794" width="9.140625" style="17"/>
    <col min="795" max="795" width="18.140625" style="17" customWidth="1"/>
    <col min="796" max="799" width="4.28515625" style="17" customWidth="1"/>
    <col min="800" max="800" width="5.42578125" style="17" customWidth="1"/>
    <col min="801" max="1041" width="9.140625" style="17"/>
    <col min="1042" max="1042" width="5" style="17" customWidth="1"/>
    <col min="1043" max="1043" width="2.42578125" style="17" customWidth="1"/>
    <col min="1044" max="1044" width="19.42578125" style="17" customWidth="1"/>
    <col min="1045" max="1045" width="4.5703125" style="17" customWidth="1"/>
    <col min="1046" max="1049" width="6.42578125" style="17" customWidth="1"/>
    <col min="1050" max="1050" width="9.140625" style="17"/>
    <col min="1051" max="1051" width="18.140625" style="17" customWidth="1"/>
    <col min="1052" max="1055" width="4.28515625" style="17" customWidth="1"/>
    <col min="1056" max="1056" width="5.42578125" style="17" customWidth="1"/>
    <col min="1057" max="1297" width="9.140625" style="17"/>
    <col min="1298" max="1298" width="5" style="17" customWidth="1"/>
    <col min="1299" max="1299" width="2.42578125" style="17" customWidth="1"/>
    <col min="1300" max="1300" width="19.42578125" style="17" customWidth="1"/>
    <col min="1301" max="1301" width="4.5703125" style="17" customWidth="1"/>
    <col min="1302" max="1305" width="6.42578125" style="17" customWidth="1"/>
    <col min="1306" max="1306" width="9.140625" style="17"/>
    <col min="1307" max="1307" width="18.140625" style="17" customWidth="1"/>
    <col min="1308" max="1311" width="4.28515625" style="17" customWidth="1"/>
    <col min="1312" max="1312" width="5.42578125" style="17" customWidth="1"/>
    <col min="1313" max="1553" width="9.140625" style="17"/>
    <col min="1554" max="1554" width="5" style="17" customWidth="1"/>
    <col min="1555" max="1555" width="2.42578125" style="17" customWidth="1"/>
    <col min="1556" max="1556" width="19.42578125" style="17" customWidth="1"/>
    <col min="1557" max="1557" width="4.5703125" style="17" customWidth="1"/>
    <col min="1558" max="1561" width="6.42578125" style="17" customWidth="1"/>
    <col min="1562" max="1562" width="9.140625" style="17"/>
    <col min="1563" max="1563" width="18.140625" style="17" customWidth="1"/>
    <col min="1564" max="1567" width="4.28515625" style="17" customWidth="1"/>
    <col min="1568" max="1568" width="5.42578125" style="17" customWidth="1"/>
    <col min="1569" max="1809" width="9.140625" style="17"/>
    <col min="1810" max="1810" width="5" style="17" customWidth="1"/>
    <col min="1811" max="1811" width="2.42578125" style="17" customWidth="1"/>
    <col min="1812" max="1812" width="19.42578125" style="17" customWidth="1"/>
    <col min="1813" max="1813" width="4.5703125" style="17" customWidth="1"/>
    <col min="1814" max="1817" width="6.42578125" style="17" customWidth="1"/>
    <col min="1818" max="1818" width="9.140625" style="17"/>
    <col min="1819" max="1819" width="18.140625" style="17" customWidth="1"/>
    <col min="1820" max="1823" width="4.28515625" style="17" customWidth="1"/>
    <col min="1824" max="1824" width="5.42578125" style="17" customWidth="1"/>
    <col min="1825" max="2065" width="9.140625" style="17"/>
    <col min="2066" max="2066" width="5" style="17" customWidth="1"/>
    <col min="2067" max="2067" width="2.42578125" style="17" customWidth="1"/>
    <col min="2068" max="2068" width="19.42578125" style="17" customWidth="1"/>
    <col min="2069" max="2069" width="4.5703125" style="17" customWidth="1"/>
    <col min="2070" max="2073" width="6.42578125" style="17" customWidth="1"/>
    <col min="2074" max="2074" width="9.140625" style="17"/>
    <col min="2075" max="2075" width="18.140625" style="17" customWidth="1"/>
    <col min="2076" max="2079" width="4.28515625" style="17" customWidth="1"/>
    <col min="2080" max="2080" width="5.42578125" style="17" customWidth="1"/>
    <col min="2081" max="2321" width="9.140625" style="17"/>
    <col min="2322" max="2322" width="5" style="17" customWidth="1"/>
    <col min="2323" max="2323" width="2.42578125" style="17" customWidth="1"/>
    <col min="2324" max="2324" width="19.42578125" style="17" customWidth="1"/>
    <col min="2325" max="2325" width="4.5703125" style="17" customWidth="1"/>
    <col min="2326" max="2329" width="6.42578125" style="17" customWidth="1"/>
    <col min="2330" max="2330" width="9.140625" style="17"/>
    <col min="2331" max="2331" width="18.140625" style="17" customWidth="1"/>
    <col min="2332" max="2335" width="4.28515625" style="17" customWidth="1"/>
    <col min="2336" max="2336" width="5.42578125" style="17" customWidth="1"/>
    <col min="2337" max="2577" width="9.140625" style="17"/>
    <col min="2578" max="2578" width="5" style="17" customWidth="1"/>
    <col min="2579" max="2579" width="2.42578125" style="17" customWidth="1"/>
    <col min="2580" max="2580" width="19.42578125" style="17" customWidth="1"/>
    <col min="2581" max="2581" width="4.5703125" style="17" customWidth="1"/>
    <col min="2582" max="2585" width="6.42578125" style="17" customWidth="1"/>
    <col min="2586" max="2586" width="9.140625" style="17"/>
    <col min="2587" max="2587" width="18.140625" style="17" customWidth="1"/>
    <col min="2588" max="2591" width="4.28515625" style="17" customWidth="1"/>
    <col min="2592" max="2592" width="5.42578125" style="17" customWidth="1"/>
    <col min="2593" max="2833" width="9.140625" style="17"/>
    <col min="2834" max="2834" width="5" style="17" customWidth="1"/>
    <col min="2835" max="2835" width="2.42578125" style="17" customWidth="1"/>
    <col min="2836" max="2836" width="19.42578125" style="17" customWidth="1"/>
    <col min="2837" max="2837" width="4.5703125" style="17" customWidth="1"/>
    <col min="2838" max="2841" width="6.42578125" style="17" customWidth="1"/>
    <col min="2842" max="2842" width="9.140625" style="17"/>
    <col min="2843" max="2843" width="18.140625" style="17" customWidth="1"/>
    <col min="2844" max="2847" width="4.28515625" style="17" customWidth="1"/>
    <col min="2848" max="2848" width="5.42578125" style="17" customWidth="1"/>
    <col min="2849" max="3089" width="9.140625" style="17"/>
    <col min="3090" max="3090" width="5" style="17" customWidth="1"/>
    <col min="3091" max="3091" width="2.42578125" style="17" customWidth="1"/>
    <col min="3092" max="3092" width="19.42578125" style="17" customWidth="1"/>
    <col min="3093" max="3093" width="4.5703125" style="17" customWidth="1"/>
    <col min="3094" max="3097" width="6.42578125" style="17" customWidth="1"/>
    <col min="3098" max="3098" width="9.140625" style="17"/>
    <col min="3099" max="3099" width="18.140625" style="17" customWidth="1"/>
    <col min="3100" max="3103" width="4.28515625" style="17" customWidth="1"/>
    <col min="3104" max="3104" width="5.42578125" style="17" customWidth="1"/>
    <col min="3105" max="3345" width="9.140625" style="17"/>
    <col min="3346" max="3346" width="5" style="17" customWidth="1"/>
    <col min="3347" max="3347" width="2.42578125" style="17" customWidth="1"/>
    <col min="3348" max="3348" width="19.42578125" style="17" customWidth="1"/>
    <col min="3349" max="3349" width="4.5703125" style="17" customWidth="1"/>
    <col min="3350" max="3353" width="6.42578125" style="17" customWidth="1"/>
    <col min="3354" max="3354" width="9.140625" style="17"/>
    <col min="3355" max="3355" width="18.140625" style="17" customWidth="1"/>
    <col min="3356" max="3359" width="4.28515625" style="17" customWidth="1"/>
    <col min="3360" max="3360" width="5.42578125" style="17" customWidth="1"/>
    <col min="3361" max="3601" width="9.140625" style="17"/>
    <col min="3602" max="3602" width="5" style="17" customWidth="1"/>
    <col min="3603" max="3603" width="2.42578125" style="17" customWidth="1"/>
    <col min="3604" max="3604" width="19.42578125" style="17" customWidth="1"/>
    <col min="3605" max="3605" width="4.5703125" style="17" customWidth="1"/>
    <col min="3606" max="3609" width="6.42578125" style="17" customWidth="1"/>
    <col min="3610" max="3610" width="9.140625" style="17"/>
    <col min="3611" max="3611" width="18.140625" style="17" customWidth="1"/>
    <col min="3612" max="3615" width="4.28515625" style="17" customWidth="1"/>
    <col min="3616" max="3616" width="5.42578125" style="17" customWidth="1"/>
    <col min="3617" max="3857" width="9.140625" style="17"/>
    <col min="3858" max="3858" width="5" style="17" customWidth="1"/>
    <col min="3859" max="3859" width="2.42578125" style="17" customWidth="1"/>
    <col min="3860" max="3860" width="19.42578125" style="17" customWidth="1"/>
    <col min="3861" max="3861" width="4.5703125" style="17" customWidth="1"/>
    <col min="3862" max="3865" width="6.42578125" style="17" customWidth="1"/>
    <col min="3866" max="3866" width="9.140625" style="17"/>
    <col min="3867" max="3867" width="18.140625" style="17" customWidth="1"/>
    <col min="3868" max="3871" width="4.28515625" style="17" customWidth="1"/>
    <col min="3872" max="3872" width="5.42578125" style="17" customWidth="1"/>
    <col min="3873" max="4113" width="9.140625" style="17"/>
    <col min="4114" max="4114" width="5" style="17" customWidth="1"/>
    <col min="4115" max="4115" width="2.42578125" style="17" customWidth="1"/>
    <col min="4116" max="4116" width="19.42578125" style="17" customWidth="1"/>
    <col min="4117" max="4117" width="4.5703125" style="17" customWidth="1"/>
    <col min="4118" max="4121" width="6.42578125" style="17" customWidth="1"/>
    <col min="4122" max="4122" width="9.140625" style="17"/>
    <col min="4123" max="4123" width="18.140625" style="17" customWidth="1"/>
    <col min="4124" max="4127" width="4.28515625" style="17" customWidth="1"/>
    <col min="4128" max="4128" width="5.42578125" style="17" customWidth="1"/>
    <col min="4129" max="4369" width="9.140625" style="17"/>
    <col min="4370" max="4370" width="5" style="17" customWidth="1"/>
    <col min="4371" max="4371" width="2.42578125" style="17" customWidth="1"/>
    <col min="4372" max="4372" width="19.42578125" style="17" customWidth="1"/>
    <col min="4373" max="4373" width="4.5703125" style="17" customWidth="1"/>
    <col min="4374" max="4377" width="6.42578125" style="17" customWidth="1"/>
    <col min="4378" max="4378" width="9.140625" style="17"/>
    <col min="4379" max="4379" width="18.140625" style="17" customWidth="1"/>
    <col min="4380" max="4383" width="4.28515625" style="17" customWidth="1"/>
    <col min="4384" max="4384" width="5.42578125" style="17" customWidth="1"/>
    <col min="4385" max="4625" width="9.140625" style="17"/>
    <col min="4626" max="4626" width="5" style="17" customWidth="1"/>
    <col min="4627" max="4627" width="2.42578125" style="17" customWidth="1"/>
    <col min="4628" max="4628" width="19.42578125" style="17" customWidth="1"/>
    <col min="4629" max="4629" width="4.5703125" style="17" customWidth="1"/>
    <col min="4630" max="4633" width="6.42578125" style="17" customWidth="1"/>
    <col min="4634" max="4634" width="9.140625" style="17"/>
    <col min="4635" max="4635" width="18.140625" style="17" customWidth="1"/>
    <col min="4636" max="4639" width="4.28515625" style="17" customWidth="1"/>
    <col min="4640" max="4640" width="5.42578125" style="17" customWidth="1"/>
    <col min="4641" max="4881" width="9.140625" style="17"/>
    <col min="4882" max="4882" width="5" style="17" customWidth="1"/>
    <col min="4883" max="4883" width="2.42578125" style="17" customWidth="1"/>
    <col min="4884" max="4884" width="19.42578125" style="17" customWidth="1"/>
    <col min="4885" max="4885" width="4.5703125" style="17" customWidth="1"/>
    <col min="4886" max="4889" width="6.42578125" style="17" customWidth="1"/>
    <col min="4890" max="4890" width="9.140625" style="17"/>
    <col min="4891" max="4891" width="18.140625" style="17" customWidth="1"/>
    <col min="4892" max="4895" width="4.28515625" style="17" customWidth="1"/>
    <col min="4896" max="4896" width="5.42578125" style="17" customWidth="1"/>
    <col min="4897" max="5137" width="9.140625" style="17"/>
    <col min="5138" max="5138" width="5" style="17" customWidth="1"/>
    <col min="5139" max="5139" width="2.42578125" style="17" customWidth="1"/>
    <col min="5140" max="5140" width="19.42578125" style="17" customWidth="1"/>
    <col min="5141" max="5141" width="4.5703125" style="17" customWidth="1"/>
    <col min="5142" max="5145" width="6.42578125" style="17" customWidth="1"/>
    <col min="5146" max="5146" width="9.140625" style="17"/>
    <col min="5147" max="5147" width="18.140625" style="17" customWidth="1"/>
    <col min="5148" max="5151" width="4.28515625" style="17" customWidth="1"/>
    <col min="5152" max="5152" width="5.42578125" style="17" customWidth="1"/>
    <col min="5153" max="5393" width="9.140625" style="17"/>
    <col min="5394" max="5394" width="5" style="17" customWidth="1"/>
    <col min="5395" max="5395" width="2.42578125" style="17" customWidth="1"/>
    <col min="5396" max="5396" width="19.42578125" style="17" customWidth="1"/>
    <col min="5397" max="5397" width="4.5703125" style="17" customWidth="1"/>
    <col min="5398" max="5401" width="6.42578125" style="17" customWidth="1"/>
    <col min="5402" max="5402" width="9.140625" style="17"/>
    <col min="5403" max="5403" width="18.140625" style="17" customWidth="1"/>
    <col min="5404" max="5407" width="4.28515625" style="17" customWidth="1"/>
    <col min="5408" max="5408" width="5.42578125" style="17" customWidth="1"/>
    <col min="5409" max="5649" width="9.140625" style="17"/>
    <col min="5650" max="5650" width="5" style="17" customWidth="1"/>
    <col min="5651" max="5651" width="2.42578125" style="17" customWidth="1"/>
    <col min="5652" max="5652" width="19.42578125" style="17" customWidth="1"/>
    <col min="5653" max="5653" width="4.5703125" style="17" customWidth="1"/>
    <col min="5654" max="5657" width="6.42578125" style="17" customWidth="1"/>
    <col min="5658" max="5658" width="9.140625" style="17"/>
    <col min="5659" max="5659" width="18.140625" style="17" customWidth="1"/>
    <col min="5660" max="5663" width="4.28515625" style="17" customWidth="1"/>
    <col min="5664" max="5664" width="5.42578125" style="17" customWidth="1"/>
    <col min="5665" max="5905" width="9.140625" style="17"/>
    <col min="5906" max="5906" width="5" style="17" customWidth="1"/>
    <col min="5907" max="5907" width="2.42578125" style="17" customWidth="1"/>
    <col min="5908" max="5908" width="19.42578125" style="17" customWidth="1"/>
    <col min="5909" max="5909" width="4.5703125" style="17" customWidth="1"/>
    <col min="5910" max="5913" width="6.42578125" style="17" customWidth="1"/>
    <col min="5914" max="5914" width="9.140625" style="17"/>
    <col min="5915" max="5915" width="18.140625" style="17" customWidth="1"/>
    <col min="5916" max="5919" width="4.28515625" style="17" customWidth="1"/>
    <col min="5920" max="5920" width="5.42578125" style="17" customWidth="1"/>
    <col min="5921" max="6161" width="9.140625" style="17"/>
    <col min="6162" max="6162" width="5" style="17" customWidth="1"/>
    <col min="6163" max="6163" width="2.42578125" style="17" customWidth="1"/>
    <col min="6164" max="6164" width="19.42578125" style="17" customWidth="1"/>
    <col min="6165" max="6165" width="4.5703125" style="17" customWidth="1"/>
    <col min="6166" max="6169" width="6.42578125" style="17" customWidth="1"/>
    <col min="6170" max="6170" width="9.140625" style="17"/>
    <col min="6171" max="6171" width="18.140625" style="17" customWidth="1"/>
    <col min="6172" max="6175" width="4.28515625" style="17" customWidth="1"/>
    <col min="6176" max="6176" width="5.42578125" style="17" customWidth="1"/>
    <col min="6177" max="6417" width="9.140625" style="17"/>
    <col min="6418" max="6418" width="5" style="17" customWidth="1"/>
    <col min="6419" max="6419" width="2.42578125" style="17" customWidth="1"/>
    <col min="6420" max="6420" width="19.42578125" style="17" customWidth="1"/>
    <col min="6421" max="6421" width="4.5703125" style="17" customWidth="1"/>
    <col min="6422" max="6425" width="6.42578125" style="17" customWidth="1"/>
    <col min="6426" max="6426" width="9.140625" style="17"/>
    <col min="6427" max="6427" width="18.140625" style="17" customWidth="1"/>
    <col min="6428" max="6431" width="4.28515625" style="17" customWidth="1"/>
    <col min="6432" max="6432" width="5.42578125" style="17" customWidth="1"/>
    <col min="6433" max="6673" width="9.140625" style="17"/>
    <col min="6674" max="6674" width="5" style="17" customWidth="1"/>
    <col min="6675" max="6675" width="2.42578125" style="17" customWidth="1"/>
    <col min="6676" max="6676" width="19.42578125" style="17" customWidth="1"/>
    <col min="6677" max="6677" width="4.5703125" style="17" customWidth="1"/>
    <col min="6678" max="6681" width="6.42578125" style="17" customWidth="1"/>
    <col min="6682" max="6682" width="9.140625" style="17"/>
    <col min="6683" max="6683" width="18.140625" style="17" customWidth="1"/>
    <col min="6684" max="6687" width="4.28515625" style="17" customWidth="1"/>
    <col min="6688" max="6688" width="5.42578125" style="17" customWidth="1"/>
    <col min="6689" max="6929" width="9.140625" style="17"/>
    <col min="6930" max="6930" width="5" style="17" customWidth="1"/>
    <col min="6931" max="6931" width="2.42578125" style="17" customWidth="1"/>
    <col min="6932" max="6932" width="19.42578125" style="17" customWidth="1"/>
    <col min="6933" max="6933" width="4.5703125" style="17" customWidth="1"/>
    <col min="6934" max="6937" width="6.42578125" style="17" customWidth="1"/>
    <col min="6938" max="6938" width="9.140625" style="17"/>
    <col min="6939" max="6939" width="18.140625" style="17" customWidth="1"/>
    <col min="6940" max="6943" width="4.28515625" style="17" customWidth="1"/>
    <col min="6944" max="6944" width="5.42578125" style="17" customWidth="1"/>
    <col min="6945" max="7185" width="9.140625" style="17"/>
    <col min="7186" max="7186" width="5" style="17" customWidth="1"/>
    <col min="7187" max="7187" width="2.42578125" style="17" customWidth="1"/>
    <col min="7188" max="7188" width="19.42578125" style="17" customWidth="1"/>
    <col min="7189" max="7189" width="4.5703125" style="17" customWidth="1"/>
    <col min="7190" max="7193" width="6.42578125" style="17" customWidth="1"/>
    <col min="7194" max="7194" width="9.140625" style="17"/>
    <col min="7195" max="7195" width="18.140625" style="17" customWidth="1"/>
    <col min="7196" max="7199" width="4.28515625" style="17" customWidth="1"/>
    <col min="7200" max="7200" width="5.42578125" style="17" customWidth="1"/>
    <col min="7201" max="7441" width="9.140625" style="17"/>
    <col min="7442" max="7442" width="5" style="17" customWidth="1"/>
    <col min="7443" max="7443" width="2.42578125" style="17" customWidth="1"/>
    <col min="7444" max="7444" width="19.42578125" style="17" customWidth="1"/>
    <col min="7445" max="7445" width="4.5703125" style="17" customWidth="1"/>
    <col min="7446" max="7449" width="6.42578125" style="17" customWidth="1"/>
    <col min="7450" max="7450" width="9.140625" style="17"/>
    <col min="7451" max="7451" width="18.140625" style="17" customWidth="1"/>
    <col min="7452" max="7455" width="4.28515625" style="17" customWidth="1"/>
    <col min="7456" max="7456" width="5.42578125" style="17" customWidth="1"/>
    <col min="7457" max="7697" width="9.140625" style="17"/>
    <col min="7698" max="7698" width="5" style="17" customWidth="1"/>
    <col min="7699" max="7699" width="2.42578125" style="17" customWidth="1"/>
    <col min="7700" max="7700" width="19.42578125" style="17" customWidth="1"/>
    <col min="7701" max="7701" width="4.5703125" style="17" customWidth="1"/>
    <col min="7702" max="7705" width="6.42578125" style="17" customWidth="1"/>
    <col min="7706" max="7706" width="9.140625" style="17"/>
    <col min="7707" max="7707" width="18.140625" style="17" customWidth="1"/>
    <col min="7708" max="7711" width="4.28515625" style="17" customWidth="1"/>
    <col min="7712" max="7712" width="5.42578125" style="17" customWidth="1"/>
    <col min="7713" max="7953" width="9.140625" style="17"/>
    <col min="7954" max="7954" width="5" style="17" customWidth="1"/>
    <col min="7955" max="7955" width="2.42578125" style="17" customWidth="1"/>
    <col min="7956" max="7956" width="19.42578125" style="17" customWidth="1"/>
    <col min="7957" max="7957" width="4.5703125" style="17" customWidth="1"/>
    <col min="7958" max="7961" width="6.42578125" style="17" customWidth="1"/>
    <col min="7962" max="7962" width="9.140625" style="17"/>
    <col min="7963" max="7963" width="18.140625" style="17" customWidth="1"/>
    <col min="7964" max="7967" width="4.28515625" style="17" customWidth="1"/>
    <col min="7968" max="7968" width="5.42578125" style="17" customWidth="1"/>
    <col min="7969" max="8209" width="9.140625" style="17"/>
    <col min="8210" max="8210" width="5" style="17" customWidth="1"/>
    <col min="8211" max="8211" width="2.42578125" style="17" customWidth="1"/>
    <col min="8212" max="8212" width="19.42578125" style="17" customWidth="1"/>
    <col min="8213" max="8213" width="4.5703125" style="17" customWidth="1"/>
    <col min="8214" max="8217" width="6.42578125" style="17" customWidth="1"/>
    <col min="8218" max="8218" width="9.140625" style="17"/>
    <col min="8219" max="8219" width="18.140625" style="17" customWidth="1"/>
    <col min="8220" max="8223" width="4.28515625" style="17" customWidth="1"/>
    <col min="8224" max="8224" width="5.42578125" style="17" customWidth="1"/>
    <col min="8225" max="8465" width="9.140625" style="17"/>
    <col min="8466" max="8466" width="5" style="17" customWidth="1"/>
    <col min="8467" max="8467" width="2.42578125" style="17" customWidth="1"/>
    <col min="8468" max="8468" width="19.42578125" style="17" customWidth="1"/>
    <col min="8469" max="8469" width="4.5703125" style="17" customWidth="1"/>
    <col min="8470" max="8473" width="6.42578125" style="17" customWidth="1"/>
    <col min="8474" max="8474" width="9.140625" style="17"/>
    <col min="8475" max="8475" width="18.140625" style="17" customWidth="1"/>
    <col min="8476" max="8479" width="4.28515625" style="17" customWidth="1"/>
    <col min="8480" max="8480" width="5.42578125" style="17" customWidth="1"/>
    <col min="8481" max="8721" width="9.140625" style="17"/>
    <col min="8722" max="8722" width="5" style="17" customWidth="1"/>
    <col min="8723" max="8723" width="2.42578125" style="17" customWidth="1"/>
    <col min="8724" max="8724" width="19.42578125" style="17" customWidth="1"/>
    <col min="8725" max="8725" width="4.5703125" style="17" customWidth="1"/>
    <col min="8726" max="8729" width="6.42578125" style="17" customWidth="1"/>
    <col min="8730" max="8730" width="9.140625" style="17"/>
    <col min="8731" max="8731" width="18.140625" style="17" customWidth="1"/>
    <col min="8732" max="8735" width="4.28515625" style="17" customWidth="1"/>
    <col min="8736" max="8736" width="5.42578125" style="17" customWidth="1"/>
    <col min="8737" max="8977" width="9.140625" style="17"/>
    <col min="8978" max="8978" width="5" style="17" customWidth="1"/>
    <col min="8979" max="8979" width="2.42578125" style="17" customWidth="1"/>
    <col min="8980" max="8980" width="19.42578125" style="17" customWidth="1"/>
    <col min="8981" max="8981" width="4.5703125" style="17" customWidth="1"/>
    <col min="8982" max="8985" width="6.42578125" style="17" customWidth="1"/>
    <col min="8986" max="8986" width="9.140625" style="17"/>
    <col min="8987" max="8987" width="18.140625" style="17" customWidth="1"/>
    <col min="8988" max="8991" width="4.28515625" style="17" customWidth="1"/>
    <col min="8992" max="8992" width="5.42578125" style="17" customWidth="1"/>
    <col min="8993" max="9233" width="9.140625" style="17"/>
    <col min="9234" max="9234" width="5" style="17" customWidth="1"/>
    <col min="9235" max="9235" width="2.42578125" style="17" customWidth="1"/>
    <col min="9236" max="9236" width="19.42578125" style="17" customWidth="1"/>
    <col min="9237" max="9237" width="4.5703125" style="17" customWidth="1"/>
    <col min="9238" max="9241" width="6.42578125" style="17" customWidth="1"/>
    <col min="9242" max="9242" width="9.140625" style="17"/>
    <col min="9243" max="9243" width="18.140625" style="17" customWidth="1"/>
    <col min="9244" max="9247" width="4.28515625" style="17" customWidth="1"/>
    <col min="9248" max="9248" width="5.42578125" style="17" customWidth="1"/>
    <col min="9249" max="9489" width="9.140625" style="17"/>
    <col min="9490" max="9490" width="5" style="17" customWidth="1"/>
    <col min="9491" max="9491" width="2.42578125" style="17" customWidth="1"/>
    <col min="9492" max="9492" width="19.42578125" style="17" customWidth="1"/>
    <col min="9493" max="9493" width="4.5703125" style="17" customWidth="1"/>
    <col min="9494" max="9497" width="6.42578125" style="17" customWidth="1"/>
    <col min="9498" max="9498" width="9.140625" style="17"/>
    <col min="9499" max="9499" width="18.140625" style="17" customWidth="1"/>
    <col min="9500" max="9503" width="4.28515625" style="17" customWidth="1"/>
    <col min="9504" max="9504" width="5.42578125" style="17" customWidth="1"/>
    <col min="9505" max="9745" width="9.140625" style="17"/>
    <col min="9746" max="9746" width="5" style="17" customWidth="1"/>
    <col min="9747" max="9747" width="2.42578125" style="17" customWidth="1"/>
    <col min="9748" max="9748" width="19.42578125" style="17" customWidth="1"/>
    <col min="9749" max="9749" width="4.5703125" style="17" customWidth="1"/>
    <col min="9750" max="9753" width="6.42578125" style="17" customWidth="1"/>
    <col min="9754" max="9754" width="9.140625" style="17"/>
    <col min="9755" max="9755" width="18.140625" style="17" customWidth="1"/>
    <col min="9756" max="9759" width="4.28515625" style="17" customWidth="1"/>
    <col min="9760" max="9760" width="5.42578125" style="17" customWidth="1"/>
    <col min="9761" max="10001" width="9.140625" style="17"/>
    <col min="10002" max="10002" width="5" style="17" customWidth="1"/>
    <col min="10003" max="10003" width="2.42578125" style="17" customWidth="1"/>
    <col min="10004" max="10004" width="19.42578125" style="17" customWidth="1"/>
    <col min="10005" max="10005" width="4.5703125" style="17" customWidth="1"/>
    <col min="10006" max="10009" width="6.42578125" style="17" customWidth="1"/>
    <col min="10010" max="10010" width="9.140625" style="17"/>
    <col min="10011" max="10011" width="18.140625" style="17" customWidth="1"/>
    <col min="10012" max="10015" width="4.28515625" style="17" customWidth="1"/>
    <col min="10016" max="10016" width="5.42578125" style="17" customWidth="1"/>
    <col min="10017" max="10257" width="9.140625" style="17"/>
    <col min="10258" max="10258" width="5" style="17" customWidth="1"/>
    <col min="10259" max="10259" width="2.42578125" style="17" customWidth="1"/>
    <col min="10260" max="10260" width="19.42578125" style="17" customWidth="1"/>
    <col min="10261" max="10261" width="4.5703125" style="17" customWidth="1"/>
    <col min="10262" max="10265" width="6.42578125" style="17" customWidth="1"/>
    <col min="10266" max="10266" width="9.140625" style="17"/>
    <col min="10267" max="10267" width="18.140625" style="17" customWidth="1"/>
    <col min="10268" max="10271" width="4.28515625" style="17" customWidth="1"/>
    <col min="10272" max="10272" width="5.42578125" style="17" customWidth="1"/>
    <col min="10273" max="10513" width="9.140625" style="17"/>
    <col min="10514" max="10514" width="5" style="17" customWidth="1"/>
    <col min="10515" max="10515" width="2.42578125" style="17" customWidth="1"/>
    <col min="10516" max="10516" width="19.42578125" style="17" customWidth="1"/>
    <col min="10517" max="10517" width="4.5703125" style="17" customWidth="1"/>
    <col min="10518" max="10521" width="6.42578125" style="17" customWidth="1"/>
    <col min="10522" max="10522" width="9.140625" style="17"/>
    <col min="10523" max="10523" width="18.140625" style="17" customWidth="1"/>
    <col min="10524" max="10527" width="4.28515625" style="17" customWidth="1"/>
    <col min="10528" max="10528" width="5.42578125" style="17" customWidth="1"/>
    <col min="10529" max="10769" width="9.140625" style="17"/>
    <col min="10770" max="10770" width="5" style="17" customWidth="1"/>
    <col min="10771" max="10771" width="2.42578125" style="17" customWidth="1"/>
    <col min="10772" max="10772" width="19.42578125" style="17" customWidth="1"/>
    <col min="10773" max="10773" width="4.5703125" style="17" customWidth="1"/>
    <col min="10774" max="10777" width="6.42578125" style="17" customWidth="1"/>
    <col min="10778" max="10778" width="9.140625" style="17"/>
    <col min="10779" max="10779" width="18.140625" style="17" customWidth="1"/>
    <col min="10780" max="10783" width="4.28515625" style="17" customWidth="1"/>
    <col min="10784" max="10784" width="5.42578125" style="17" customWidth="1"/>
    <col min="10785" max="11025" width="9.140625" style="17"/>
    <col min="11026" max="11026" width="5" style="17" customWidth="1"/>
    <col min="11027" max="11027" width="2.42578125" style="17" customWidth="1"/>
    <col min="11028" max="11028" width="19.42578125" style="17" customWidth="1"/>
    <col min="11029" max="11029" width="4.5703125" style="17" customWidth="1"/>
    <col min="11030" max="11033" width="6.42578125" style="17" customWidth="1"/>
    <col min="11034" max="11034" width="9.140625" style="17"/>
    <col min="11035" max="11035" width="18.140625" style="17" customWidth="1"/>
    <col min="11036" max="11039" width="4.28515625" style="17" customWidth="1"/>
    <col min="11040" max="11040" width="5.42578125" style="17" customWidth="1"/>
    <col min="11041" max="11281" width="9.140625" style="17"/>
    <col min="11282" max="11282" width="5" style="17" customWidth="1"/>
    <col min="11283" max="11283" width="2.42578125" style="17" customWidth="1"/>
    <col min="11284" max="11284" width="19.42578125" style="17" customWidth="1"/>
    <col min="11285" max="11285" width="4.5703125" style="17" customWidth="1"/>
    <col min="11286" max="11289" width="6.42578125" style="17" customWidth="1"/>
    <col min="11290" max="11290" width="9.140625" style="17"/>
    <col min="11291" max="11291" width="18.140625" style="17" customWidth="1"/>
    <col min="11292" max="11295" width="4.28515625" style="17" customWidth="1"/>
    <col min="11296" max="11296" width="5.42578125" style="17" customWidth="1"/>
    <col min="11297" max="11537" width="9.140625" style="17"/>
    <col min="11538" max="11538" width="5" style="17" customWidth="1"/>
    <col min="11539" max="11539" width="2.42578125" style="17" customWidth="1"/>
    <col min="11540" max="11540" width="19.42578125" style="17" customWidth="1"/>
    <col min="11541" max="11541" width="4.5703125" style="17" customWidth="1"/>
    <col min="11542" max="11545" width="6.42578125" style="17" customWidth="1"/>
    <col min="11546" max="11546" width="9.140625" style="17"/>
    <col min="11547" max="11547" width="18.140625" style="17" customWidth="1"/>
    <col min="11548" max="11551" width="4.28515625" style="17" customWidth="1"/>
    <col min="11552" max="11552" width="5.42578125" style="17" customWidth="1"/>
    <col min="11553" max="11793" width="9.140625" style="17"/>
    <col min="11794" max="11794" width="5" style="17" customWidth="1"/>
    <col min="11795" max="11795" width="2.42578125" style="17" customWidth="1"/>
    <col min="11796" max="11796" width="19.42578125" style="17" customWidth="1"/>
    <col min="11797" max="11797" width="4.5703125" style="17" customWidth="1"/>
    <col min="11798" max="11801" width="6.42578125" style="17" customWidth="1"/>
    <col min="11802" max="11802" width="9.140625" style="17"/>
    <col min="11803" max="11803" width="18.140625" style="17" customWidth="1"/>
    <col min="11804" max="11807" width="4.28515625" style="17" customWidth="1"/>
    <col min="11808" max="11808" width="5.42578125" style="17" customWidth="1"/>
    <col min="11809" max="12049" width="9.140625" style="17"/>
    <col min="12050" max="12050" width="5" style="17" customWidth="1"/>
    <col min="12051" max="12051" width="2.42578125" style="17" customWidth="1"/>
    <col min="12052" max="12052" width="19.42578125" style="17" customWidth="1"/>
    <col min="12053" max="12053" width="4.5703125" style="17" customWidth="1"/>
    <col min="12054" max="12057" width="6.42578125" style="17" customWidth="1"/>
    <col min="12058" max="12058" width="9.140625" style="17"/>
    <col min="12059" max="12059" width="18.140625" style="17" customWidth="1"/>
    <col min="12060" max="12063" width="4.28515625" style="17" customWidth="1"/>
    <col min="12064" max="12064" width="5.42578125" style="17" customWidth="1"/>
    <col min="12065" max="12305" width="9.140625" style="17"/>
    <col min="12306" max="12306" width="5" style="17" customWidth="1"/>
    <col min="12307" max="12307" width="2.42578125" style="17" customWidth="1"/>
    <col min="12308" max="12308" width="19.42578125" style="17" customWidth="1"/>
    <col min="12309" max="12309" width="4.5703125" style="17" customWidth="1"/>
    <col min="12310" max="12313" width="6.42578125" style="17" customWidth="1"/>
    <col min="12314" max="12314" width="9.140625" style="17"/>
    <col min="12315" max="12315" width="18.140625" style="17" customWidth="1"/>
    <col min="12316" max="12319" width="4.28515625" style="17" customWidth="1"/>
    <col min="12320" max="12320" width="5.42578125" style="17" customWidth="1"/>
    <col min="12321" max="12561" width="9.140625" style="17"/>
    <col min="12562" max="12562" width="5" style="17" customWidth="1"/>
    <col min="12563" max="12563" width="2.42578125" style="17" customWidth="1"/>
    <col min="12564" max="12564" width="19.42578125" style="17" customWidth="1"/>
    <col min="12565" max="12565" width="4.5703125" style="17" customWidth="1"/>
    <col min="12566" max="12569" width="6.42578125" style="17" customWidth="1"/>
    <col min="12570" max="12570" width="9.140625" style="17"/>
    <col min="12571" max="12571" width="18.140625" style="17" customWidth="1"/>
    <col min="12572" max="12575" width="4.28515625" style="17" customWidth="1"/>
    <col min="12576" max="12576" width="5.42578125" style="17" customWidth="1"/>
    <col min="12577" max="12817" width="9.140625" style="17"/>
    <col min="12818" max="12818" width="5" style="17" customWidth="1"/>
    <col min="12819" max="12819" width="2.42578125" style="17" customWidth="1"/>
    <col min="12820" max="12820" width="19.42578125" style="17" customWidth="1"/>
    <col min="12821" max="12821" width="4.5703125" style="17" customWidth="1"/>
    <col min="12822" max="12825" width="6.42578125" style="17" customWidth="1"/>
    <col min="12826" max="12826" width="9.140625" style="17"/>
    <col min="12827" max="12827" width="18.140625" style="17" customWidth="1"/>
    <col min="12828" max="12831" width="4.28515625" style="17" customWidth="1"/>
    <col min="12832" max="12832" width="5.42578125" style="17" customWidth="1"/>
    <col min="12833" max="13073" width="9.140625" style="17"/>
    <col min="13074" max="13074" width="5" style="17" customWidth="1"/>
    <col min="13075" max="13075" width="2.42578125" style="17" customWidth="1"/>
    <col min="13076" max="13076" width="19.42578125" style="17" customWidth="1"/>
    <col min="13077" max="13077" width="4.5703125" style="17" customWidth="1"/>
    <col min="13078" max="13081" width="6.42578125" style="17" customWidth="1"/>
    <col min="13082" max="13082" width="9.140625" style="17"/>
    <col min="13083" max="13083" width="18.140625" style="17" customWidth="1"/>
    <col min="13084" max="13087" width="4.28515625" style="17" customWidth="1"/>
    <col min="13088" max="13088" width="5.42578125" style="17" customWidth="1"/>
    <col min="13089" max="13329" width="9.140625" style="17"/>
    <col min="13330" max="13330" width="5" style="17" customWidth="1"/>
    <col min="13331" max="13331" width="2.42578125" style="17" customWidth="1"/>
    <col min="13332" max="13332" width="19.42578125" style="17" customWidth="1"/>
    <col min="13333" max="13333" width="4.5703125" style="17" customWidth="1"/>
    <col min="13334" max="13337" width="6.42578125" style="17" customWidth="1"/>
    <col min="13338" max="13338" width="9.140625" style="17"/>
    <col min="13339" max="13339" width="18.140625" style="17" customWidth="1"/>
    <col min="13340" max="13343" width="4.28515625" style="17" customWidth="1"/>
    <col min="13344" max="13344" width="5.42578125" style="17" customWidth="1"/>
    <col min="13345" max="13585" width="9.140625" style="17"/>
    <col min="13586" max="13586" width="5" style="17" customWidth="1"/>
    <col min="13587" max="13587" width="2.42578125" style="17" customWidth="1"/>
    <col min="13588" max="13588" width="19.42578125" style="17" customWidth="1"/>
    <col min="13589" max="13589" width="4.5703125" style="17" customWidth="1"/>
    <col min="13590" max="13593" width="6.42578125" style="17" customWidth="1"/>
    <col min="13594" max="13594" width="9.140625" style="17"/>
    <col min="13595" max="13595" width="18.140625" style="17" customWidth="1"/>
    <col min="13596" max="13599" width="4.28515625" style="17" customWidth="1"/>
    <col min="13600" max="13600" width="5.42578125" style="17" customWidth="1"/>
    <col min="13601" max="13841" width="9.140625" style="17"/>
    <col min="13842" max="13842" width="5" style="17" customWidth="1"/>
    <col min="13843" max="13843" width="2.42578125" style="17" customWidth="1"/>
    <col min="13844" max="13844" width="19.42578125" style="17" customWidth="1"/>
    <col min="13845" max="13845" width="4.5703125" style="17" customWidth="1"/>
    <col min="13846" max="13849" width="6.42578125" style="17" customWidth="1"/>
    <col min="13850" max="13850" width="9.140625" style="17"/>
    <col min="13851" max="13851" width="18.140625" style="17" customWidth="1"/>
    <col min="13852" max="13855" width="4.28515625" style="17" customWidth="1"/>
    <col min="13856" max="13856" width="5.42578125" style="17" customWidth="1"/>
    <col min="13857" max="14097" width="9.140625" style="17"/>
    <col min="14098" max="14098" width="5" style="17" customWidth="1"/>
    <col min="14099" max="14099" width="2.42578125" style="17" customWidth="1"/>
    <col min="14100" max="14100" width="19.42578125" style="17" customWidth="1"/>
    <col min="14101" max="14101" width="4.5703125" style="17" customWidth="1"/>
    <col min="14102" max="14105" width="6.42578125" style="17" customWidth="1"/>
    <col min="14106" max="14106" width="9.140625" style="17"/>
    <col min="14107" max="14107" width="18.140625" style="17" customWidth="1"/>
    <col min="14108" max="14111" width="4.28515625" style="17" customWidth="1"/>
    <col min="14112" max="14112" width="5.42578125" style="17" customWidth="1"/>
    <col min="14113" max="14353" width="9.140625" style="17"/>
    <col min="14354" max="14354" width="5" style="17" customWidth="1"/>
    <col min="14355" max="14355" width="2.42578125" style="17" customWidth="1"/>
    <col min="14356" max="14356" width="19.42578125" style="17" customWidth="1"/>
    <col min="14357" max="14357" width="4.5703125" style="17" customWidth="1"/>
    <col min="14358" max="14361" width="6.42578125" style="17" customWidth="1"/>
    <col min="14362" max="14362" width="9.140625" style="17"/>
    <col min="14363" max="14363" width="18.140625" style="17" customWidth="1"/>
    <col min="14364" max="14367" width="4.28515625" style="17" customWidth="1"/>
    <col min="14368" max="14368" width="5.42578125" style="17" customWidth="1"/>
    <col min="14369" max="14609" width="9.140625" style="17"/>
    <col min="14610" max="14610" width="5" style="17" customWidth="1"/>
    <col min="14611" max="14611" width="2.42578125" style="17" customWidth="1"/>
    <col min="14612" max="14612" width="19.42578125" style="17" customWidth="1"/>
    <col min="14613" max="14613" width="4.5703125" style="17" customWidth="1"/>
    <col min="14614" max="14617" width="6.42578125" style="17" customWidth="1"/>
    <col min="14618" max="14618" width="9.140625" style="17"/>
    <col min="14619" max="14619" width="18.140625" style="17" customWidth="1"/>
    <col min="14620" max="14623" width="4.28515625" style="17" customWidth="1"/>
    <col min="14624" max="14624" width="5.42578125" style="17" customWidth="1"/>
    <col min="14625" max="14865" width="9.140625" style="17"/>
    <col min="14866" max="14866" width="5" style="17" customWidth="1"/>
    <col min="14867" max="14867" width="2.42578125" style="17" customWidth="1"/>
    <col min="14868" max="14868" width="19.42578125" style="17" customWidth="1"/>
    <col min="14869" max="14869" width="4.5703125" style="17" customWidth="1"/>
    <col min="14870" max="14873" width="6.42578125" style="17" customWidth="1"/>
    <col min="14874" max="14874" width="9.140625" style="17"/>
    <col min="14875" max="14875" width="18.140625" style="17" customWidth="1"/>
    <col min="14876" max="14879" width="4.28515625" style="17" customWidth="1"/>
    <col min="14880" max="14880" width="5.42578125" style="17" customWidth="1"/>
    <col min="14881" max="15121" width="9.140625" style="17"/>
    <col min="15122" max="15122" width="5" style="17" customWidth="1"/>
    <col min="15123" max="15123" width="2.42578125" style="17" customWidth="1"/>
    <col min="15124" max="15124" width="19.42578125" style="17" customWidth="1"/>
    <col min="15125" max="15125" width="4.5703125" style="17" customWidth="1"/>
    <col min="15126" max="15129" width="6.42578125" style="17" customWidth="1"/>
    <col min="15130" max="15130" width="9.140625" style="17"/>
    <col min="15131" max="15131" width="18.140625" style="17" customWidth="1"/>
    <col min="15132" max="15135" width="4.28515625" style="17" customWidth="1"/>
    <col min="15136" max="15136" width="5.42578125" style="17" customWidth="1"/>
    <col min="15137" max="15377" width="9.140625" style="17"/>
    <col min="15378" max="15378" width="5" style="17" customWidth="1"/>
    <col min="15379" max="15379" width="2.42578125" style="17" customWidth="1"/>
    <col min="15380" max="15380" width="19.42578125" style="17" customWidth="1"/>
    <col min="15381" max="15381" width="4.5703125" style="17" customWidth="1"/>
    <col min="15382" max="15385" width="6.42578125" style="17" customWidth="1"/>
    <col min="15386" max="15386" width="9.140625" style="17"/>
    <col min="15387" max="15387" width="18.140625" style="17" customWidth="1"/>
    <col min="15388" max="15391" width="4.28515625" style="17" customWidth="1"/>
    <col min="15392" max="15392" width="5.42578125" style="17" customWidth="1"/>
    <col min="15393" max="15633" width="9.140625" style="17"/>
    <col min="15634" max="15634" width="5" style="17" customWidth="1"/>
    <col min="15635" max="15635" width="2.42578125" style="17" customWidth="1"/>
    <col min="15636" max="15636" width="19.42578125" style="17" customWidth="1"/>
    <col min="15637" max="15637" width="4.5703125" style="17" customWidth="1"/>
    <col min="15638" max="15641" width="6.42578125" style="17" customWidth="1"/>
    <col min="15642" max="15642" width="9.140625" style="17"/>
    <col min="15643" max="15643" width="18.140625" style="17" customWidth="1"/>
    <col min="15644" max="15647" width="4.28515625" style="17" customWidth="1"/>
    <col min="15648" max="15648" width="5.42578125" style="17" customWidth="1"/>
    <col min="15649" max="15889" width="9.140625" style="17"/>
    <col min="15890" max="15890" width="5" style="17" customWidth="1"/>
    <col min="15891" max="15891" width="2.42578125" style="17" customWidth="1"/>
    <col min="15892" max="15892" width="19.42578125" style="17" customWidth="1"/>
    <col min="15893" max="15893" width="4.5703125" style="17" customWidth="1"/>
    <col min="15894" max="15897" width="6.42578125" style="17" customWidth="1"/>
    <col min="15898" max="15898" width="9.140625" style="17"/>
    <col min="15899" max="15899" width="18.140625" style="17" customWidth="1"/>
    <col min="15900" max="15903" width="4.28515625" style="17" customWidth="1"/>
    <col min="15904" max="15904" width="5.42578125" style="17" customWidth="1"/>
    <col min="15905" max="16145" width="9.140625" style="17"/>
    <col min="16146" max="16146" width="5" style="17" customWidth="1"/>
    <col min="16147" max="16147" width="2.42578125" style="17" customWidth="1"/>
    <col min="16148" max="16148" width="19.42578125" style="17" customWidth="1"/>
    <col min="16149" max="16149" width="4.5703125" style="17" customWidth="1"/>
    <col min="16150" max="16153" width="6.42578125" style="17" customWidth="1"/>
    <col min="16154" max="16154" width="9.140625" style="17"/>
    <col min="16155" max="16155" width="18.140625" style="17" customWidth="1"/>
    <col min="16156" max="16159" width="4.28515625" style="17" customWidth="1"/>
    <col min="16160" max="16160" width="5.42578125" style="17" customWidth="1"/>
    <col min="16161" max="16384" width="9.140625" style="17"/>
  </cols>
  <sheetData>
    <row r="1" spans="1:58" ht="14.25" customHeight="1" x14ac:dyDescent="0.2">
      <c r="A1" s="30"/>
      <c r="D1" s="19" t="s">
        <v>63</v>
      </c>
      <c r="E1" s="19" t="s">
        <v>64</v>
      </c>
      <c r="F1" s="19" t="s">
        <v>65</v>
      </c>
      <c r="G1" s="19" t="s">
        <v>66</v>
      </c>
      <c r="H1" s="19" t="s">
        <v>67</v>
      </c>
      <c r="I1" s="19" t="s">
        <v>68</v>
      </c>
      <c r="J1" s="30"/>
      <c r="K1" s="27"/>
      <c r="L1" s="19">
        <v>1</v>
      </c>
      <c r="M1" s="22" t="s">
        <v>76</v>
      </c>
      <c r="N1" s="22" t="s">
        <v>59</v>
      </c>
      <c r="O1" s="28"/>
      <c r="P1" s="29"/>
      <c r="Q1" s="24">
        <v>2</v>
      </c>
      <c r="R1" s="22" t="s">
        <v>76</v>
      </c>
      <c r="S1" s="22" t="s">
        <v>59</v>
      </c>
      <c r="T1" s="28"/>
      <c r="U1" s="29"/>
      <c r="V1" s="24">
        <v>3</v>
      </c>
      <c r="W1" s="22" t="s">
        <v>76</v>
      </c>
      <c r="X1" s="22" t="s">
        <v>59</v>
      </c>
      <c r="Y1" s="28"/>
      <c r="Z1" s="29"/>
      <c r="AA1" s="24">
        <v>4</v>
      </c>
      <c r="AB1" s="22" t="s">
        <v>76</v>
      </c>
      <c r="AC1" s="22" t="s">
        <v>59</v>
      </c>
      <c r="AD1" s="28"/>
      <c r="AE1" s="29"/>
      <c r="AF1" s="24">
        <v>5</v>
      </c>
      <c r="AG1" s="22" t="s">
        <v>76</v>
      </c>
      <c r="AH1" s="22" t="s">
        <v>59</v>
      </c>
      <c r="AI1" s="28"/>
      <c r="AJ1" s="29"/>
      <c r="AK1" s="24">
        <v>6</v>
      </c>
      <c r="AL1" s="22" t="s">
        <v>76</v>
      </c>
      <c r="AM1" s="22" t="s">
        <v>59</v>
      </c>
      <c r="AN1" s="28"/>
      <c r="AO1" s="29"/>
      <c r="AP1" s="24">
        <v>7</v>
      </c>
      <c r="AQ1" s="22" t="s">
        <v>76</v>
      </c>
      <c r="AR1" s="22" t="s">
        <v>59</v>
      </c>
      <c r="AS1" s="28"/>
      <c r="AT1" s="29"/>
      <c r="AU1" s="24">
        <v>8</v>
      </c>
      <c r="AV1" s="22" t="s">
        <v>76</v>
      </c>
      <c r="AW1" s="22" t="s">
        <v>59</v>
      </c>
      <c r="AX1" s="30"/>
      <c r="AY1" s="27"/>
      <c r="AZ1" s="24" t="s">
        <v>74</v>
      </c>
      <c r="BA1" s="24" t="s">
        <v>75</v>
      </c>
      <c r="BB1" s="24" t="s">
        <v>30</v>
      </c>
      <c r="BC1" s="24" t="s">
        <v>76</v>
      </c>
      <c r="BD1" s="24" t="s">
        <v>59</v>
      </c>
      <c r="BE1" s="24" t="s">
        <v>78</v>
      </c>
      <c r="BF1" s="24" t="s">
        <v>77</v>
      </c>
    </row>
    <row r="2" spans="1:58" ht="14.25" customHeight="1" x14ac:dyDescent="0.2">
      <c r="A2" s="31" t="s">
        <v>93</v>
      </c>
      <c r="B2" s="33">
        <v>2</v>
      </c>
      <c r="C2" s="20" t="s">
        <v>69</v>
      </c>
      <c r="D2" s="34">
        <v>8.1000000000000003E-2</v>
      </c>
      <c r="E2" s="35">
        <v>4.7E-2</v>
      </c>
      <c r="F2" s="35">
        <v>4.7E-2</v>
      </c>
      <c r="G2" s="35">
        <v>4.7E-2</v>
      </c>
      <c r="H2" s="35">
        <v>4.7E-2</v>
      </c>
      <c r="I2" s="35">
        <v>4.7E-2</v>
      </c>
      <c r="J2" s="36"/>
      <c r="K2" s="37"/>
      <c r="L2" s="32" t="s">
        <v>74</v>
      </c>
      <c r="M2" s="22">
        <v>7</v>
      </c>
      <c r="N2" s="22">
        <v>6</v>
      </c>
      <c r="O2" s="38"/>
      <c r="P2" s="39"/>
      <c r="Q2" s="24" t="s">
        <v>74</v>
      </c>
      <c r="R2" s="22">
        <v>6</v>
      </c>
      <c r="S2" s="22">
        <v>5</v>
      </c>
      <c r="T2" s="38"/>
      <c r="U2" s="39"/>
      <c r="Y2" s="38"/>
      <c r="Z2" s="39"/>
      <c r="AD2" s="38"/>
      <c r="AE2" s="39"/>
      <c r="AI2" s="38"/>
      <c r="AJ2" s="39"/>
      <c r="AN2" s="38"/>
      <c r="AO2" s="39"/>
      <c r="AS2" s="38"/>
      <c r="AT2" s="39"/>
      <c r="AX2" s="36"/>
      <c r="AY2" s="37"/>
      <c r="AZ2" s="22">
        <f t="shared" ref="AZ2:AZ23" si="0">COUNTIF(L2:AU2,"W")</f>
        <v>2</v>
      </c>
      <c r="BA2" s="22">
        <f t="shared" ref="BA2:BA23" si="1">COUNTIF(L2:AU2,"D")</f>
        <v>0</v>
      </c>
      <c r="BB2" s="22">
        <f t="shared" ref="BB2:BB23" si="2">COUNTIF(L2:AU2,"L")</f>
        <v>0</v>
      </c>
      <c r="BC2" s="22">
        <f t="shared" ref="BC2:BC23" si="3">M2+R2+W2+AB2+AG2+AL2+AQ2+AV2</f>
        <v>13</v>
      </c>
      <c r="BD2" s="22">
        <f t="shared" ref="BD2:BD23" si="4">N2+S2+X2+AC2+AH2+AM2+AR2+AW2</f>
        <v>11</v>
      </c>
      <c r="BE2" s="22">
        <f t="shared" ref="BE2:BE23" si="5">BC2-BD2</f>
        <v>2</v>
      </c>
      <c r="BF2" s="24">
        <f t="shared" ref="BF2:BF23" si="6">(2*AZ2)+(BA2)</f>
        <v>4</v>
      </c>
    </row>
    <row r="3" spans="1:58" ht="14.25" customHeight="1" x14ac:dyDescent="0.2">
      <c r="A3" s="31" t="s">
        <v>94</v>
      </c>
      <c r="B3" s="33">
        <v>12</v>
      </c>
      <c r="C3" s="23" t="s">
        <v>82</v>
      </c>
      <c r="D3" s="34">
        <v>8.1000000000000003E-2</v>
      </c>
      <c r="E3" s="35">
        <v>4.7E-2</v>
      </c>
      <c r="F3" s="35">
        <v>4.7E-2</v>
      </c>
      <c r="G3" s="35">
        <v>4.7E-2</v>
      </c>
      <c r="H3" s="35">
        <v>4.7E-2</v>
      </c>
      <c r="I3" s="35">
        <v>4.7E-2</v>
      </c>
      <c r="J3" s="36"/>
      <c r="K3" s="37"/>
      <c r="L3" s="24" t="s">
        <v>75</v>
      </c>
      <c r="M3" s="22">
        <v>8</v>
      </c>
      <c r="N3" s="22">
        <v>8</v>
      </c>
      <c r="O3" s="38"/>
      <c r="P3" s="39"/>
      <c r="Q3" s="24" t="s">
        <v>74</v>
      </c>
      <c r="R3" s="22">
        <v>10</v>
      </c>
      <c r="S3" s="22">
        <v>9</v>
      </c>
      <c r="T3" s="38"/>
      <c r="U3" s="39"/>
      <c r="Y3" s="38"/>
      <c r="Z3" s="39"/>
      <c r="AD3" s="38"/>
      <c r="AE3" s="39"/>
      <c r="AI3" s="38"/>
      <c r="AJ3" s="39"/>
      <c r="AN3" s="38"/>
      <c r="AO3" s="39"/>
      <c r="AS3" s="38"/>
      <c r="AT3" s="39"/>
      <c r="AX3" s="36"/>
      <c r="AY3" s="37"/>
      <c r="AZ3" s="22">
        <f t="shared" si="0"/>
        <v>1</v>
      </c>
      <c r="BA3" s="22">
        <f t="shared" si="1"/>
        <v>1</v>
      </c>
      <c r="BB3" s="22">
        <f t="shared" si="2"/>
        <v>0</v>
      </c>
      <c r="BC3" s="22">
        <f t="shared" si="3"/>
        <v>18</v>
      </c>
      <c r="BD3" s="22">
        <f t="shared" si="4"/>
        <v>17</v>
      </c>
      <c r="BE3" s="22">
        <f t="shared" si="5"/>
        <v>1</v>
      </c>
      <c r="BF3" s="24">
        <f t="shared" si="6"/>
        <v>3</v>
      </c>
    </row>
    <row r="4" spans="1:58" ht="14.25" customHeight="1" x14ac:dyDescent="0.2">
      <c r="A4" s="31" t="s">
        <v>95</v>
      </c>
      <c r="B4" s="33">
        <v>6</v>
      </c>
      <c r="C4" s="20" t="s">
        <v>71</v>
      </c>
      <c r="D4" s="34">
        <v>8.1000000000000003E-2</v>
      </c>
      <c r="E4" s="35">
        <v>4.7E-2</v>
      </c>
      <c r="F4" s="35">
        <v>4.7E-2</v>
      </c>
      <c r="G4" s="35">
        <v>4.7E-2</v>
      </c>
      <c r="H4" s="35">
        <v>4.7E-2</v>
      </c>
      <c r="I4" s="35">
        <v>4.7E-2</v>
      </c>
      <c r="J4" s="36"/>
      <c r="K4" s="37"/>
      <c r="L4" s="32" t="s">
        <v>74</v>
      </c>
      <c r="M4" s="22">
        <v>7</v>
      </c>
      <c r="N4" s="22">
        <v>6</v>
      </c>
      <c r="O4" s="38"/>
      <c r="P4" s="39"/>
      <c r="Q4" s="24" t="s">
        <v>30</v>
      </c>
      <c r="R4" s="22">
        <v>6</v>
      </c>
      <c r="S4" s="22">
        <v>7</v>
      </c>
      <c r="T4" s="38"/>
      <c r="U4" s="39"/>
      <c r="Y4" s="38"/>
      <c r="Z4" s="39"/>
      <c r="AD4" s="38"/>
      <c r="AE4" s="39"/>
      <c r="AI4" s="38"/>
      <c r="AJ4" s="39"/>
      <c r="AN4" s="38"/>
      <c r="AO4" s="39"/>
      <c r="AS4" s="38"/>
      <c r="AT4" s="39"/>
      <c r="AX4" s="36"/>
      <c r="AY4" s="37"/>
      <c r="AZ4" s="22">
        <f t="shared" si="0"/>
        <v>1</v>
      </c>
      <c r="BA4" s="22">
        <f t="shared" si="1"/>
        <v>0</v>
      </c>
      <c r="BB4" s="22">
        <f t="shared" si="2"/>
        <v>1</v>
      </c>
      <c r="BC4" s="22">
        <f t="shared" si="3"/>
        <v>13</v>
      </c>
      <c r="BD4" s="22">
        <f t="shared" si="4"/>
        <v>13</v>
      </c>
      <c r="BE4" s="22">
        <f t="shared" si="5"/>
        <v>0</v>
      </c>
      <c r="BF4" s="24">
        <f t="shared" si="6"/>
        <v>2</v>
      </c>
    </row>
    <row r="5" spans="1:58" ht="14.25" customHeight="1" x14ac:dyDescent="0.2">
      <c r="A5" s="31" t="s">
        <v>96</v>
      </c>
      <c r="B5" s="33">
        <v>17</v>
      </c>
      <c r="C5" s="23" t="s">
        <v>87</v>
      </c>
      <c r="D5" s="34">
        <v>8.1000000000000003E-2</v>
      </c>
      <c r="E5" s="35">
        <v>4.7E-2</v>
      </c>
      <c r="F5" s="35">
        <v>4.7E-2</v>
      </c>
      <c r="G5" s="35">
        <v>4.7E-2</v>
      </c>
      <c r="H5" s="35">
        <v>4.7E-2</v>
      </c>
      <c r="I5" s="35">
        <v>4.7E-2</v>
      </c>
      <c r="J5" s="36"/>
      <c r="K5" s="37"/>
      <c r="L5" s="32" t="s">
        <v>74</v>
      </c>
      <c r="M5" s="22">
        <v>9</v>
      </c>
      <c r="N5" s="22">
        <v>5</v>
      </c>
      <c r="O5" s="38"/>
      <c r="P5" s="39"/>
      <c r="Q5" s="24" t="s">
        <v>30</v>
      </c>
      <c r="R5" s="22">
        <v>4</v>
      </c>
      <c r="S5" s="22">
        <v>8</v>
      </c>
      <c r="T5" s="38"/>
      <c r="U5" s="39"/>
      <c r="Y5" s="38"/>
      <c r="Z5" s="39"/>
      <c r="AD5" s="38"/>
      <c r="AE5" s="39"/>
      <c r="AI5" s="38"/>
      <c r="AJ5" s="39"/>
      <c r="AN5" s="38"/>
      <c r="AO5" s="39"/>
      <c r="AS5" s="38"/>
      <c r="AT5" s="39"/>
      <c r="AX5" s="36"/>
      <c r="AY5" s="37"/>
      <c r="AZ5" s="22">
        <f t="shared" si="0"/>
        <v>1</v>
      </c>
      <c r="BA5" s="22">
        <f t="shared" si="1"/>
        <v>0</v>
      </c>
      <c r="BB5" s="22">
        <f t="shared" si="2"/>
        <v>1</v>
      </c>
      <c r="BC5" s="22">
        <f t="shared" si="3"/>
        <v>13</v>
      </c>
      <c r="BD5" s="22">
        <f t="shared" si="4"/>
        <v>13</v>
      </c>
      <c r="BE5" s="22">
        <f t="shared" si="5"/>
        <v>0</v>
      </c>
      <c r="BF5" s="24">
        <f t="shared" si="6"/>
        <v>2</v>
      </c>
    </row>
    <row r="6" spans="1:58" ht="14.25" customHeight="1" x14ac:dyDescent="0.2">
      <c r="A6" s="31" t="s">
        <v>97</v>
      </c>
      <c r="B6" s="33">
        <v>1</v>
      </c>
      <c r="C6" s="20" t="s">
        <v>60</v>
      </c>
      <c r="D6" s="34">
        <v>113</v>
      </c>
      <c r="E6" s="35">
        <v>2</v>
      </c>
      <c r="F6" s="35">
        <v>99</v>
      </c>
      <c r="G6" s="35">
        <v>2</v>
      </c>
      <c r="H6" s="35">
        <v>1</v>
      </c>
      <c r="I6" s="35">
        <v>4.7E-2</v>
      </c>
      <c r="J6" s="36"/>
      <c r="K6" s="37"/>
      <c r="L6" s="24" t="s">
        <v>75</v>
      </c>
      <c r="M6" s="22">
        <v>8</v>
      </c>
      <c r="N6" s="22">
        <v>8</v>
      </c>
      <c r="O6" s="38"/>
      <c r="P6" s="39"/>
      <c r="T6" s="38"/>
      <c r="U6" s="39"/>
      <c r="Y6" s="38"/>
      <c r="Z6" s="39"/>
      <c r="AD6" s="38"/>
      <c r="AE6" s="39"/>
      <c r="AI6" s="38"/>
      <c r="AJ6" s="39"/>
      <c r="AN6" s="38"/>
      <c r="AO6" s="39"/>
      <c r="AS6" s="38"/>
      <c r="AT6" s="39"/>
      <c r="AX6" s="36"/>
      <c r="AY6" s="37"/>
      <c r="AZ6" s="22">
        <f t="shared" si="0"/>
        <v>0</v>
      </c>
      <c r="BA6" s="22">
        <f t="shared" si="1"/>
        <v>1</v>
      </c>
      <c r="BB6" s="22">
        <f t="shared" si="2"/>
        <v>0</v>
      </c>
      <c r="BC6" s="22">
        <f t="shared" si="3"/>
        <v>8</v>
      </c>
      <c r="BD6" s="22">
        <f t="shared" si="4"/>
        <v>8</v>
      </c>
      <c r="BE6" s="22">
        <f t="shared" si="5"/>
        <v>0</v>
      </c>
      <c r="BF6" s="24">
        <f t="shared" si="6"/>
        <v>1</v>
      </c>
    </row>
    <row r="7" spans="1:58" ht="14.25" customHeight="1" x14ac:dyDescent="0.2">
      <c r="A7" s="31" t="s">
        <v>98</v>
      </c>
      <c r="B7" s="33">
        <v>4</v>
      </c>
      <c r="C7" s="20" t="s">
        <v>61</v>
      </c>
      <c r="D7" s="34">
        <v>8.1000000000000003E-2</v>
      </c>
      <c r="E7" s="35">
        <v>4.7E-2</v>
      </c>
      <c r="F7" s="35">
        <v>4.7E-2</v>
      </c>
      <c r="G7" s="35">
        <v>4.7E-2</v>
      </c>
      <c r="H7" s="35">
        <v>4.7E-2</v>
      </c>
      <c r="I7" s="35">
        <v>4.7E-2</v>
      </c>
      <c r="J7" s="36"/>
      <c r="K7" s="37"/>
      <c r="L7" s="32" t="s">
        <v>75</v>
      </c>
      <c r="M7" s="22">
        <v>7</v>
      </c>
      <c r="N7" s="22">
        <v>7</v>
      </c>
      <c r="O7" s="38"/>
      <c r="P7" s="39"/>
      <c r="T7" s="38"/>
      <c r="U7" s="39"/>
      <c r="Y7" s="38"/>
      <c r="Z7" s="39"/>
      <c r="AD7" s="38"/>
      <c r="AE7" s="39"/>
      <c r="AI7" s="38"/>
      <c r="AJ7" s="39"/>
      <c r="AN7" s="38"/>
      <c r="AO7" s="39"/>
      <c r="AS7" s="38"/>
      <c r="AT7" s="39"/>
      <c r="AX7" s="36"/>
      <c r="AY7" s="37"/>
      <c r="AZ7" s="22">
        <f t="shared" si="0"/>
        <v>0</v>
      </c>
      <c r="BA7" s="22">
        <f t="shared" si="1"/>
        <v>1</v>
      </c>
      <c r="BB7" s="22">
        <f t="shared" si="2"/>
        <v>0</v>
      </c>
      <c r="BC7" s="22">
        <f t="shared" si="3"/>
        <v>7</v>
      </c>
      <c r="BD7" s="22">
        <f t="shared" si="4"/>
        <v>7</v>
      </c>
      <c r="BE7" s="22">
        <f t="shared" si="5"/>
        <v>0</v>
      </c>
      <c r="BF7" s="24">
        <f t="shared" si="6"/>
        <v>1</v>
      </c>
    </row>
    <row r="8" spans="1:58" ht="14.25" customHeight="1" x14ac:dyDescent="0.2">
      <c r="A8" s="31" t="s">
        <v>99</v>
      </c>
      <c r="B8" s="33">
        <v>5</v>
      </c>
      <c r="C8" s="20" t="s">
        <v>70</v>
      </c>
      <c r="D8" s="34">
        <v>8.1000000000000003E-2</v>
      </c>
      <c r="E8" s="35">
        <v>4.7E-2</v>
      </c>
      <c r="F8" s="35">
        <v>4.7E-2</v>
      </c>
      <c r="G8" s="35">
        <v>4.7E-2</v>
      </c>
      <c r="H8" s="35">
        <v>4.7E-2</v>
      </c>
      <c r="I8" s="35">
        <v>4.7E-2</v>
      </c>
      <c r="J8" s="36"/>
      <c r="K8" s="37"/>
      <c r="L8" s="32" t="s">
        <v>75</v>
      </c>
      <c r="M8" s="22">
        <v>7</v>
      </c>
      <c r="N8" s="22">
        <v>7</v>
      </c>
      <c r="O8" s="38"/>
      <c r="P8" s="39"/>
      <c r="T8" s="38"/>
      <c r="U8" s="39"/>
      <c r="Y8" s="38"/>
      <c r="Z8" s="39"/>
      <c r="AD8" s="38"/>
      <c r="AE8" s="39"/>
      <c r="AI8" s="38"/>
      <c r="AJ8" s="39"/>
      <c r="AN8" s="38"/>
      <c r="AO8" s="39"/>
      <c r="AS8" s="38"/>
      <c r="AT8" s="39"/>
      <c r="AX8" s="36"/>
      <c r="AY8" s="37"/>
      <c r="AZ8" s="22">
        <f t="shared" si="0"/>
        <v>0</v>
      </c>
      <c r="BA8" s="22">
        <f t="shared" si="1"/>
        <v>1</v>
      </c>
      <c r="BB8" s="22">
        <f t="shared" si="2"/>
        <v>0</v>
      </c>
      <c r="BC8" s="22">
        <f t="shared" si="3"/>
        <v>7</v>
      </c>
      <c r="BD8" s="22">
        <f t="shared" si="4"/>
        <v>7</v>
      </c>
      <c r="BE8" s="22">
        <f t="shared" si="5"/>
        <v>0</v>
      </c>
      <c r="BF8" s="24">
        <f t="shared" si="6"/>
        <v>1</v>
      </c>
    </row>
    <row r="9" spans="1:58" ht="14.25" customHeight="1" x14ac:dyDescent="0.2">
      <c r="A9" s="31" t="s">
        <v>100</v>
      </c>
      <c r="B9" s="33">
        <v>9</v>
      </c>
      <c r="C9" s="20" t="s">
        <v>79</v>
      </c>
      <c r="D9" s="34">
        <v>8.1000000000000003E-2</v>
      </c>
      <c r="E9" s="35">
        <v>4.7E-2</v>
      </c>
      <c r="F9" s="35">
        <v>4.7E-2</v>
      </c>
      <c r="G9" s="35">
        <v>4.7E-2</v>
      </c>
      <c r="H9" s="35">
        <v>4.7E-2</v>
      </c>
      <c r="I9" s="35">
        <v>4.7E-2</v>
      </c>
      <c r="J9" s="40"/>
      <c r="K9" s="41"/>
      <c r="L9" s="32"/>
      <c r="O9" s="42"/>
      <c r="P9" s="43"/>
      <c r="T9" s="42"/>
      <c r="U9" s="43"/>
      <c r="Y9" s="42"/>
      <c r="Z9" s="43"/>
      <c r="AD9" s="42"/>
      <c r="AE9" s="43"/>
      <c r="AI9" s="42"/>
      <c r="AJ9" s="43"/>
      <c r="AN9" s="42"/>
      <c r="AO9" s="43"/>
      <c r="AS9" s="42"/>
      <c r="AT9" s="43"/>
      <c r="AX9" s="40"/>
      <c r="AY9" s="41"/>
      <c r="AZ9" s="22">
        <f t="shared" si="0"/>
        <v>0</v>
      </c>
      <c r="BA9" s="22">
        <f t="shared" si="1"/>
        <v>0</v>
      </c>
      <c r="BB9" s="22">
        <f t="shared" si="2"/>
        <v>0</v>
      </c>
      <c r="BC9" s="22">
        <f t="shared" si="3"/>
        <v>0</v>
      </c>
      <c r="BD9" s="22">
        <f t="shared" si="4"/>
        <v>0</v>
      </c>
      <c r="BE9" s="22">
        <f t="shared" si="5"/>
        <v>0</v>
      </c>
      <c r="BF9" s="24">
        <f t="shared" si="6"/>
        <v>0</v>
      </c>
    </row>
    <row r="10" spans="1:58" ht="14.25" customHeight="1" x14ac:dyDescent="0.2">
      <c r="A10" s="31" t="s">
        <v>101</v>
      </c>
      <c r="B10" s="33">
        <v>10</v>
      </c>
      <c r="C10" s="23" t="s">
        <v>80</v>
      </c>
      <c r="D10" s="34">
        <v>8.1000000000000003E-2</v>
      </c>
      <c r="E10" s="35">
        <v>4.7E-2</v>
      </c>
      <c r="F10" s="35">
        <v>4.7E-2</v>
      </c>
      <c r="G10" s="35">
        <v>4.7E-2</v>
      </c>
      <c r="H10" s="35">
        <v>4.7E-2</v>
      </c>
      <c r="I10" s="35">
        <v>4.7E-2</v>
      </c>
      <c r="J10" s="36"/>
      <c r="K10" s="37"/>
      <c r="L10" s="32"/>
      <c r="O10" s="38"/>
      <c r="P10" s="39"/>
      <c r="T10" s="38"/>
      <c r="U10" s="39"/>
      <c r="Y10" s="38"/>
      <c r="Z10" s="39"/>
      <c r="AD10" s="38"/>
      <c r="AE10" s="39"/>
      <c r="AI10" s="38"/>
      <c r="AJ10" s="39"/>
      <c r="AN10" s="38"/>
      <c r="AO10" s="39"/>
      <c r="AS10" s="38"/>
      <c r="AT10" s="39"/>
      <c r="AX10" s="36"/>
      <c r="AY10" s="37"/>
      <c r="AZ10" s="22">
        <f t="shared" si="0"/>
        <v>0</v>
      </c>
      <c r="BA10" s="22">
        <f t="shared" si="1"/>
        <v>0</v>
      </c>
      <c r="BB10" s="22">
        <f t="shared" si="2"/>
        <v>0</v>
      </c>
      <c r="BC10" s="22">
        <f t="shared" si="3"/>
        <v>0</v>
      </c>
      <c r="BD10" s="22">
        <f t="shared" si="4"/>
        <v>0</v>
      </c>
      <c r="BE10" s="22">
        <f t="shared" si="5"/>
        <v>0</v>
      </c>
      <c r="BF10" s="24">
        <f t="shared" si="6"/>
        <v>0</v>
      </c>
    </row>
    <row r="11" spans="1:58" ht="14.25" customHeight="1" x14ac:dyDescent="0.2">
      <c r="A11" s="31" t="s">
        <v>102</v>
      </c>
      <c r="B11" s="33">
        <v>11</v>
      </c>
      <c r="C11" s="23" t="s">
        <v>81</v>
      </c>
      <c r="D11" s="34">
        <v>8.1000000000000003E-2</v>
      </c>
      <c r="E11" s="35">
        <v>4.7E-2</v>
      </c>
      <c r="F11" s="35">
        <v>4.7E-2</v>
      </c>
      <c r="G11" s="35">
        <v>4.7E-2</v>
      </c>
      <c r="H11" s="35">
        <v>4.7E-2</v>
      </c>
      <c r="I11" s="35">
        <v>4.7E-2</v>
      </c>
      <c r="J11" s="36"/>
      <c r="K11" s="37"/>
      <c r="L11" s="32"/>
      <c r="O11" s="38"/>
      <c r="P11" s="39"/>
      <c r="T11" s="38"/>
      <c r="U11" s="39"/>
      <c r="Y11" s="38"/>
      <c r="Z11" s="39"/>
      <c r="AD11" s="38"/>
      <c r="AE11" s="39"/>
      <c r="AI11" s="38"/>
      <c r="AJ11" s="39"/>
      <c r="AN11" s="38"/>
      <c r="AO11" s="39"/>
      <c r="AS11" s="38"/>
      <c r="AT11" s="39"/>
      <c r="AX11" s="36"/>
      <c r="AY11" s="37"/>
      <c r="AZ11" s="22">
        <f t="shared" si="0"/>
        <v>0</v>
      </c>
      <c r="BA11" s="22">
        <f t="shared" si="1"/>
        <v>0</v>
      </c>
      <c r="BB11" s="22">
        <f t="shared" si="2"/>
        <v>0</v>
      </c>
      <c r="BC11" s="22">
        <f t="shared" si="3"/>
        <v>0</v>
      </c>
      <c r="BD11" s="22">
        <f t="shared" si="4"/>
        <v>0</v>
      </c>
      <c r="BE11" s="22">
        <f t="shared" si="5"/>
        <v>0</v>
      </c>
      <c r="BF11" s="24">
        <f t="shared" si="6"/>
        <v>0</v>
      </c>
    </row>
    <row r="12" spans="1:58" ht="14.25" customHeight="1" x14ac:dyDescent="0.2">
      <c r="A12" s="31" t="s">
        <v>103</v>
      </c>
      <c r="B12" s="33">
        <v>13</v>
      </c>
      <c r="C12" s="23" t="s">
        <v>83</v>
      </c>
      <c r="D12" s="34">
        <v>8.1000000000000003E-2</v>
      </c>
      <c r="E12" s="35">
        <v>4.7E-2</v>
      </c>
      <c r="F12" s="35">
        <v>4.7E-2</v>
      </c>
      <c r="G12" s="35">
        <v>4.7E-2</v>
      </c>
      <c r="H12" s="35">
        <v>4.7E-2</v>
      </c>
      <c r="I12" s="35">
        <v>4.7E-2</v>
      </c>
      <c r="J12" s="36"/>
      <c r="K12" s="37"/>
      <c r="L12" s="32"/>
      <c r="O12" s="38"/>
      <c r="P12" s="39"/>
      <c r="T12" s="38"/>
      <c r="U12" s="39"/>
      <c r="Y12" s="38"/>
      <c r="Z12" s="39"/>
      <c r="AD12" s="38"/>
      <c r="AE12" s="39"/>
      <c r="AI12" s="38"/>
      <c r="AJ12" s="39"/>
      <c r="AN12" s="38"/>
      <c r="AO12" s="39"/>
      <c r="AS12" s="38"/>
      <c r="AT12" s="39"/>
      <c r="AX12" s="36"/>
      <c r="AY12" s="37"/>
      <c r="AZ12" s="22">
        <f t="shared" si="0"/>
        <v>0</v>
      </c>
      <c r="BA12" s="22">
        <f t="shared" si="1"/>
        <v>0</v>
      </c>
      <c r="BB12" s="22">
        <f t="shared" si="2"/>
        <v>0</v>
      </c>
      <c r="BC12" s="22">
        <f t="shared" si="3"/>
        <v>0</v>
      </c>
      <c r="BD12" s="22">
        <f t="shared" si="4"/>
        <v>0</v>
      </c>
      <c r="BE12" s="22">
        <f t="shared" si="5"/>
        <v>0</v>
      </c>
      <c r="BF12" s="24">
        <f t="shared" si="6"/>
        <v>0</v>
      </c>
    </row>
    <row r="13" spans="1:58" ht="14.25" customHeight="1" x14ac:dyDescent="0.2">
      <c r="A13" s="31" t="s">
        <v>104</v>
      </c>
      <c r="B13" s="33">
        <v>14</v>
      </c>
      <c r="C13" s="23" t="s">
        <v>84</v>
      </c>
      <c r="D13" s="34">
        <v>8.1000000000000003E-2</v>
      </c>
      <c r="E13" s="35">
        <v>4.7E-2</v>
      </c>
      <c r="F13" s="35">
        <v>4.7E-2</v>
      </c>
      <c r="G13" s="35">
        <v>4.7E-2</v>
      </c>
      <c r="H13" s="35">
        <v>4.7E-2</v>
      </c>
      <c r="I13" s="35">
        <v>4.7E-2</v>
      </c>
      <c r="J13" s="36"/>
      <c r="K13" s="37"/>
      <c r="L13" s="32"/>
      <c r="O13" s="38"/>
      <c r="P13" s="39"/>
      <c r="T13" s="38"/>
      <c r="U13" s="39"/>
      <c r="Y13" s="38"/>
      <c r="Z13" s="39"/>
      <c r="AD13" s="38"/>
      <c r="AE13" s="39"/>
      <c r="AI13" s="38"/>
      <c r="AJ13" s="39"/>
      <c r="AN13" s="38"/>
      <c r="AO13" s="39"/>
      <c r="AS13" s="38"/>
      <c r="AT13" s="39"/>
      <c r="AX13" s="36"/>
      <c r="AY13" s="37"/>
      <c r="AZ13" s="22">
        <f t="shared" si="0"/>
        <v>0</v>
      </c>
      <c r="BA13" s="22">
        <f t="shared" si="1"/>
        <v>0</v>
      </c>
      <c r="BB13" s="22">
        <f t="shared" si="2"/>
        <v>0</v>
      </c>
      <c r="BC13" s="22">
        <f t="shared" si="3"/>
        <v>0</v>
      </c>
      <c r="BD13" s="22">
        <f t="shared" si="4"/>
        <v>0</v>
      </c>
      <c r="BE13" s="22">
        <f t="shared" si="5"/>
        <v>0</v>
      </c>
      <c r="BF13" s="24">
        <f t="shared" si="6"/>
        <v>0</v>
      </c>
    </row>
    <row r="14" spans="1:58" ht="14.25" customHeight="1" x14ac:dyDescent="0.2">
      <c r="A14" s="31" t="s">
        <v>105</v>
      </c>
      <c r="B14" s="33">
        <v>15</v>
      </c>
      <c r="C14" s="23" t="s">
        <v>85</v>
      </c>
      <c r="D14" s="34">
        <v>8.1000000000000003E-2</v>
      </c>
      <c r="E14" s="35">
        <v>4.7E-2</v>
      </c>
      <c r="F14" s="35">
        <v>4.7E-2</v>
      </c>
      <c r="G14" s="35">
        <v>4.7E-2</v>
      </c>
      <c r="H14" s="35">
        <v>4.7E-2</v>
      </c>
      <c r="I14" s="35">
        <v>4.7E-2</v>
      </c>
      <c r="J14" s="36"/>
      <c r="K14" s="37"/>
      <c r="L14" s="32"/>
      <c r="O14" s="38"/>
      <c r="P14" s="39"/>
      <c r="T14" s="38"/>
      <c r="U14" s="39"/>
      <c r="Y14" s="38"/>
      <c r="Z14" s="39"/>
      <c r="AD14" s="38"/>
      <c r="AE14" s="39"/>
      <c r="AI14" s="38"/>
      <c r="AJ14" s="39"/>
      <c r="AN14" s="38"/>
      <c r="AO14" s="39"/>
      <c r="AS14" s="38"/>
      <c r="AT14" s="39"/>
      <c r="AX14" s="36"/>
      <c r="AY14" s="37"/>
      <c r="AZ14" s="22">
        <f t="shared" si="0"/>
        <v>0</v>
      </c>
      <c r="BA14" s="22">
        <f t="shared" si="1"/>
        <v>0</v>
      </c>
      <c r="BB14" s="22">
        <f t="shared" si="2"/>
        <v>0</v>
      </c>
      <c r="BC14" s="22">
        <f t="shared" si="3"/>
        <v>0</v>
      </c>
      <c r="BD14" s="22">
        <f t="shared" si="4"/>
        <v>0</v>
      </c>
      <c r="BE14" s="22">
        <f t="shared" si="5"/>
        <v>0</v>
      </c>
      <c r="BF14" s="24">
        <f t="shared" si="6"/>
        <v>0</v>
      </c>
    </row>
    <row r="15" spans="1:58" ht="14.25" customHeight="1" x14ac:dyDescent="0.2">
      <c r="A15" s="31" t="s">
        <v>106</v>
      </c>
      <c r="B15" s="33">
        <v>16</v>
      </c>
      <c r="C15" s="23" t="s">
        <v>86</v>
      </c>
      <c r="D15" s="34">
        <v>8.1000000000000003E-2</v>
      </c>
      <c r="E15" s="35">
        <v>4.7E-2</v>
      </c>
      <c r="F15" s="35">
        <v>4.7E-2</v>
      </c>
      <c r="G15" s="35">
        <v>4.7E-2</v>
      </c>
      <c r="H15" s="35">
        <v>4.7E-2</v>
      </c>
      <c r="I15" s="35">
        <v>4.7E-2</v>
      </c>
      <c r="J15" s="36"/>
      <c r="K15" s="37"/>
      <c r="L15" s="32"/>
      <c r="N15" s="26"/>
      <c r="O15" s="38"/>
      <c r="P15" s="39"/>
      <c r="R15" s="26"/>
      <c r="T15" s="38"/>
      <c r="U15" s="39"/>
      <c r="Y15" s="38"/>
      <c r="Z15" s="39"/>
      <c r="AD15" s="38"/>
      <c r="AE15" s="39"/>
      <c r="AI15" s="38"/>
      <c r="AJ15" s="39"/>
      <c r="AN15" s="38"/>
      <c r="AO15" s="39"/>
      <c r="AS15" s="38"/>
      <c r="AT15" s="39"/>
      <c r="AX15" s="36"/>
      <c r="AY15" s="37"/>
      <c r="AZ15" s="22">
        <f t="shared" si="0"/>
        <v>0</v>
      </c>
      <c r="BA15" s="22">
        <f t="shared" si="1"/>
        <v>0</v>
      </c>
      <c r="BB15" s="22">
        <f t="shared" si="2"/>
        <v>0</v>
      </c>
      <c r="BC15" s="22">
        <f t="shared" si="3"/>
        <v>0</v>
      </c>
      <c r="BD15" s="22">
        <f t="shared" si="4"/>
        <v>0</v>
      </c>
      <c r="BE15" s="22">
        <f t="shared" si="5"/>
        <v>0</v>
      </c>
      <c r="BF15" s="24">
        <f t="shared" si="6"/>
        <v>0</v>
      </c>
    </row>
    <row r="16" spans="1:58" ht="14.25" customHeight="1" x14ac:dyDescent="0.2">
      <c r="A16" s="31" t="s">
        <v>107</v>
      </c>
      <c r="B16" s="44">
        <v>18</v>
      </c>
      <c r="C16" s="23" t="s">
        <v>88</v>
      </c>
      <c r="D16" s="34">
        <v>8.1000000000000003E-2</v>
      </c>
      <c r="E16" s="35">
        <v>4.7E-2</v>
      </c>
      <c r="F16" s="35">
        <v>4.7E-2</v>
      </c>
      <c r="G16" s="35">
        <v>4.7E-2</v>
      </c>
      <c r="H16" s="35">
        <v>4.7E-2</v>
      </c>
      <c r="I16" s="35">
        <v>4.7E-2</v>
      </c>
      <c r="J16" s="36"/>
      <c r="K16" s="37"/>
      <c r="L16" s="32"/>
      <c r="N16" s="26"/>
      <c r="O16" s="38"/>
      <c r="P16" s="39"/>
      <c r="R16" s="26"/>
      <c r="T16" s="38"/>
      <c r="U16" s="39"/>
      <c r="Y16" s="38"/>
      <c r="Z16" s="39"/>
      <c r="AD16" s="38"/>
      <c r="AE16" s="39"/>
      <c r="AI16" s="38"/>
      <c r="AJ16" s="39"/>
      <c r="AN16" s="38"/>
      <c r="AO16" s="39"/>
      <c r="AS16" s="38"/>
      <c r="AT16" s="39"/>
      <c r="AX16" s="36"/>
      <c r="AY16" s="37"/>
      <c r="AZ16" s="22">
        <f t="shared" si="0"/>
        <v>0</v>
      </c>
      <c r="BA16" s="22">
        <f t="shared" si="1"/>
        <v>0</v>
      </c>
      <c r="BB16" s="22">
        <f t="shared" si="2"/>
        <v>0</v>
      </c>
      <c r="BC16" s="22">
        <f t="shared" si="3"/>
        <v>0</v>
      </c>
      <c r="BD16" s="22">
        <f t="shared" si="4"/>
        <v>0</v>
      </c>
      <c r="BE16" s="22">
        <f t="shared" si="5"/>
        <v>0</v>
      </c>
      <c r="BF16" s="24">
        <f t="shared" si="6"/>
        <v>0</v>
      </c>
    </row>
    <row r="17" spans="1:58" ht="14.25" customHeight="1" x14ac:dyDescent="0.2">
      <c r="A17" s="31" t="s">
        <v>108</v>
      </c>
      <c r="B17" s="33">
        <v>19</v>
      </c>
      <c r="C17" s="23" t="s">
        <v>89</v>
      </c>
      <c r="D17" s="34">
        <v>8.1000000000000003E-2</v>
      </c>
      <c r="E17" s="35">
        <v>4.7E-2</v>
      </c>
      <c r="F17" s="35">
        <v>4.7E-2</v>
      </c>
      <c r="G17" s="35">
        <v>4.7E-2</v>
      </c>
      <c r="H17" s="35">
        <v>4.7E-2</v>
      </c>
      <c r="I17" s="35">
        <v>4.7E-2</v>
      </c>
      <c r="J17" s="36"/>
      <c r="K17" s="37"/>
      <c r="L17" s="32"/>
      <c r="O17" s="38"/>
      <c r="P17" s="39"/>
      <c r="T17" s="38"/>
      <c r="U17" s="39"/>
      <c r="Y17" s="38"/>
      <c r="Z17" s="39"/>
      <c r="AD17" s="38"/>
      <c r="AE17" s="39"/>
      <c r="AI17" s="38"/>
      <c r="AJ17" s="39"/>
      <c r="AN17" s="38"/>
      <c r="AO17" s="39"/>
      <c r="AS17" s="38"/>
      <c r="AT17" s="39"/>
      <c r="AX17" s="36"/>
      <c r="AY17" s="37"/>
      <c r="AZ17" s="22">
        <f t="shared" si="0"/>
        <v>0</v>
      </c>
      <c r="BA17" s="22">
        <f t="shared" si="1"/>
        <v>0</v>
      </c>
      <c r="BB17" s="22">
        <f t="shared" si="2"/>
        <v>0</v>
      </c>
      <c r="BC17" s="22">
        <f t="shared" si="3"/>
        <v>0</v>
      </c>
      <c r="BD17" s="22">
        <f t="shared" si="4"/>
        <v>0</v>
      </c>
      <c r="BE17" s="22">
        <f t="shared" si="5"/>
        <v>0</v>
      </c>
      <c r="BF17" s="24">
        <f t="shared" si="6"/>
        <v>0</v>
      </c>
    </row>
    <row r="18" spans="1:58" ht="14.25" customHeight="1" x14ac:dyDescent="0.2">
      <c r="A18" s="31" t="s">
        <v>109</v>
      </c>
      <c r="B18" s="44">
        <v>20</v>
      </c>
      <c r="C18" s="23" t="s">
        <v>90</v>
      </c>
      <c r="D18" s="34">
        <v>8.1000000000000003E-2</v>
      </c>
      <c r="E18" s="35">
        <v>4.7E-2</v>
      </c>
      <c r="F18" s="35">
        <v>4.7E-2</v>
      </c>
      <c r="G18" s="35">
        <v>4.7E-2</v>
      </c>
      <c r="H18" s="35">
        <v>4.7E-2</v>
      </c>
      <c r="I18" s="35">
        <v>4.7E-2</v>
      </c>
      <c r="J18" s="36"/>
      <c r="K18" s="37"/>
      <c r="L18" s="32"/>
      <c r="N18" s="26"/>
      <c r="O18" s="38"/>
      <c r="P18" s="39"/>
      <c r="R18" s="26"/>
      <c r="T18" s="38"/>
      <c r="U18" s="39"/>
      <c r="Y18" s="38"/>
      <c r="Z18" s="39"/>
      <c r="AD18" s="38"/>
      <c r="AE18" s="39"/>
      <c r="AI18" s="38"/>
      <c r="AJ18" s="39"/>
      <c r="AN18" s="38"/>
      <c r="AO18" s="39"/>
      <c r="AS18" s="38"/>
      <c r="AT18" s="39"/>
      <c r="AX18" s="36"/>
      <c r="AY18" s="37"/>
      <c r="AZ18" s="22">
        <f t="shared" si="0"/>
        <v>0</v>
      </c>
      <c r="BA18" s="22">
        <f t="shared" si="1"/>
        <v>0</v>
      </c>
      <c r="BB18" s="22">
        <f t="shared" si="2"/>
        <v>0</v>
      </c>
      <c r="BC18" s="22">
        <f t="shared" si="3"/>
        <v>0</v>
      </c>
      <c r="BD18" s="22">
        <f t="shared" si="4"/>
        <v>0</v>
      </c>
      <c r="BE18" s="22">
        <f t="shared" si="5"/>
        <v>0</v>
      </c>
      <c r="BF18" s="24">
        <f t="shared" si="6"/>
        <v>0</v>
      </c>
    </row>
    <row r="19" spans="1:58" ht="14.25" customHeight="1" x14ac:dyDescent="0.2">
      <c r="A19" s="31" t="s">
        <v>110</v>
      </c>
      <c r="B19" s="33">
        <v>21</v>
      </c>
      <c r="C19" s="23" t="s">
        <v>91</v>
      </c>
      <c r="D19" s="34">
        <v>8.1000000000000003E-2</v>
      </c>
      <c r="E19" s="35">
        <v>4.7E-2</v>
      </c>
      <c r="F19" s="35">
        <v>4.7E-2</v>
      </c>
      <c r="G19" s="35">
        <v>4.7E-2</v>
      </c>
      <c r="H19" s="35">
        <v>4.7E-2</v>
      </c>
      <c r="I19" s="35">
        <v>4.7E-2</v>
      </c>
      <c r="J19" s="40"/>
      <c r="K19" s="41"/>
      <c r="L19" s="32"/>
      <c r="O19" s="42"/>
      <c r="P19" s="43"/>
      <c r="T19" s="42"/>
      <c r="U19" s="43"/>
      <c r="Y19" s="42"/>
      <c r="Z19" s="43"/>
      <c r="AD19" s="42"/>
      <c r="AE19" s="43"/>
      <c r="AI19" s="42"/>
      <c r="AJ19" s="43"/>
      <c r="AN19" s="42"/>
      <c r="AO19" s="43"/>
      <c r="AS19" s="42"/>
      <c r="AT19" s="43"/>
      <c r="AX19" s="40"/>
      <c r="AY19" s="41"/>
      <c r="AZ19" s="22">
        <f t="shared" si="0"/>
        <v>0</v>
      </c>
      <c r="BA19" s="22">
        <f t="shared" si="1"/>
        <v>0</v>
      </c>
      <c r="BB19" s="22">
        <f t="shared" si="2"/>
        <v>0</v>
      </c>
      <c r="BC19" s="22">
        <f t="shared" si="3"/>
        <v>0</v>
      </c>
      <c r="BD19" s="22">
        <f t="shared" si="4"/>
        <v>0</v>
      </c>
      <c r="BE19" s="22">
        <f t="shared" si="5"/>
        <v>0</v>
      </c>
      <c r="BF19" s="24">
        <f t="shared" si="6"/>
        <v>0</v>
      </c>
    </row>
    <row r="20" spans="1:58" ht="14.25" customHeight="1" x14ac:dyDescent="0.2">
      <c r="A20" s="31" t="s">
        <v>111</v>
      </c>
      <c r="B20" s="33">
        <v>22</v>
      </c>
      <c r="C20" s="23" t="s">
        <v>92</v>
      </c>
      <c r="D20" s="34">
        <v>8.1000000000000003E-2</v>
      </c>
      <c r="E20" s="35">
        <v>4.7E-2</v>
      </c>
      <c r="F20" s="35">
        <v>4.7E-2</v>
      </c>
      <c r="G20" s="35">
        <v>4.7E-2</v>
      </c>
      <c r="H20" s="35">
        <v>4.7E-2</v>
      </c>
      <c r="I20" s="35">
        <v>4.7E-2</v>
      </c>
      <c r="J20" s="40"/>
      <c r="K20" s="41"/>
      <c r="L20" s="32"/>
      <c r="O20" s="42"/>
      <c r="P20" s="43"/>
      <c r="T20" s="42"/>
      <c r="U20" s="43"/>
      <c r="Y20" s="42"/>
      <c r="Z20" s="43"/>
      <c r="AD20" s="42"/>
      <c r="AE20" s="43"/>
      <c r="AI20" s="42"/>
      <c r="AJ20" s="43"/>
      <c r="AN20" s="42"/>
      <c r="AO20" s="43"/>
      <c r="AS20" s="42"/>
      <c r="AT20" s="43"/>
      <c r="AX20" s="40"/>
      <c r="AY20" s="41"/>
      <c r="AZ20" s="22">
        <f t="shared" si="0"/>
        <v>0</v>
      </c>
      <c r="BA20" s="22">
        <f t="shared" si="1"/>
        <v>0</v>
      </c>
      <c r="BB20" s="22">
        <f t="shared" si="2"/>
        <v>0</v>
      </c>
      <c r="BC20" s="22">
        <f t="shared" si="3"/>
        <v>0</v>
      </c>
      <c r="BD20" s="22">
        <f t="shared" si="4"/>
        <v>0</v>
      </c>
      <c r="BE20" s="22">
        <f t="shared" si="5"/>
        <v>0</v>
      </c>
      <c r="BF20" s="24">
        <f t="shared" si="6"/>
        <v>0</v>
      </c>
    </row>
    <row r="21" spans="1:58" ht="14.25" customHeight="1" x14ac:dyDescent="0.2">
      <c r="A21" s="31" t="s">
        <v>112</v>
      </c>
      <c r="B21" s="33">
        <v>7</v>
      </c>
      <c r="C21" s="20" t="s">
        <v>72</v>
      </c>
      <c r="D21" s="34">
        <v>8.1000000000000003E-2</v>
      </c>
      <c r="E21" s="35">
        <v>4.7E-2</v>
      </c>
      <c r="F21" s="35">
        <v>4.7E-2</v>
      </c>
      <c r="G21" s="35">
        <v>4.7E-2</v>
      </c>
      <c r="H21" s="35">
        <v>4.7E-2</v>
      </c>
      <c r="I21" s="35">
        <v>4.7E-2</v>
      </c>
      <c r="J21" s="36"/>
      <c r="K21" s="37"/>
      <c r="L21" s="32" t="s">
        <v>30</v>
      </c>
      <c r="M21" s="22">
        <v>6</v>
      </c>
      <c r="N21" s="22">
        <v>7</v>
      </c>
      <c r="O21" s="38"/>
      <c r="P21" s="39"/>
      <c r="T21" s="38"/>
      <c r="U21" s="39"/>
      <c r="Y21" s="38"/>
      <c r="Z21" s="39"/>
      <c r="AD21" s="38"/>
      <c r="AE21" s="39"/>
      <c r="AI21" s="38"/>
      <c r="AJ21" s="39"/>
      <c r="AN21" s="38"/>
      <c r="AO21" s="39"/>
      <c r="AS21" s="38"/>
      <c r="AT21" s="39"/>
      <c r="AX21" s="36"/>
      <c r="AY21" s="37"/>
      <c r="AZ21" s="22">
        <f t="shared" si="0"/>
        <v>0</v>
      </c>
      <c r="BA21" s="22">
        <f t="shared" si="1"/>
        <v>0</v>
      </c>
      <c r="BB21" s="22">
        <f t="shared" si="2"/>
        <v>1</v>
      </c>
      <c r="BC21" s="22">
        <f t="shared" si="3"/>
        <v>6</v>
      </c>
      <c r="BD21" s="22">
        <f t="shared" si="4"/>
        <v>7</v>
      </c>
      <c r="BE21" s="22">
        <f t="shared" si="5"/>
        <v>-1</v>
      </c>
      <c r="BF21" s="24">
        <f t="shared" si="6"/>
        <v>0</v>
      </c>
    </row>
    <row r="22" spans="1:58" ht="14.25" customHeight="1" x14ac:dyDescent="0.2">
      <c r="A22" s="31" t="s">
        <v>113</v>
      </c>
      <c r="B22" s="33">
        <v>8</v>
      </c>
      <c r="C22" s="20" t="s">
        <v>73</v>
      </c>
      <c r="D22" s="34">
        <v>8.1000000000000003E-2</v>
      </c>
      <c r="E22" s="35">
        <v>4.7E-2</v>
      </c>
      <c r="F22" s="35">
        <v>4.7E-2</v>
      </c>
      <c r="G22" s="35">
        <v>4.7E-2</v>
      </c>
      <c r="H22" s="35">
        <v>4.7E-2</v>
      </c>
      <c r="I22" s="35">
        <v>4.7E-2</v>
      </c>
      <c r="J22" s="36"/>
      <c r="K22" s="37"/>
      <c r="L22" s="32" t="s">
        <v>30</v>
      </c>
      <c r="M22" s="22">
        <v>6</v>
      </c>
      <c r="N22" s="22">
        <v>7</v>
      </c>
      <c r="O22" s="38"/>
      <c r="P22" s="39"/>
      <c r="T22" s="38"/>
      <c r="U22" s="39"/>
      <c r="Y22" s="38"/>
      <c r="Z22" s="39"/>
      <c r="AD22" s="38"/>
      <c r="AE22" s="39"/>
      <c r="AI22" s="38"/>
      <c r="AJ22" s="39"/>
      <c r="AN22" s="38"/>
      <c r="AO22" s="39"/>
      <c r="AS22" s="38"/>
      <c r="AT22" s="39"/>
      <c r="AX22" s="36"/>
      <c r="AY22" s="37"/>
      <c r="AZ22" s="22">
        <f t="shared" si="0"/>
        <v>0</v>
      </c>
      <c r="BA22" s="22">
        <f t="shared" si="1"/>
        <v>0</v>
      </c>
      <c r="BB22" s="22">
        <f t="shared" si="2"/>
        <v>1</v>
      </c>
      <c r="BC22" s="22">
        <f t="shared" si="3"/>
        <v>6</v>
      </c>
      <c r="BD22" s="22">
        <f t="shared" si="4"/>
        <v>7</v>
      </c>
      <c r="BE22" s="22">
        <f t="shared" si="5"/>
        <v>-1</v>
      </c>
      <c r="BF22" s="24">
        <f t="shared" si="6"/>
        <v>0</v>
      </c>
    </row>
    <row r="23" spans="1:58" ht="14.25" customHeight="1" x14ac:dyDescent="0.2">
      <c r="A23" s="31" t="s">
        <v>114</v>
      </c>
      <c r="B23" s="33">
        <v>3</v>
      </c>
      <c r="C23" s="20" t="s">
        <v>62</v>
      </c>
      <c r="D23" s="34">
        <v>8.1000000000000003E-2</v>
      </c>
      <c r="E23" s="35">
        <v>4.7E-2</v>
      </c>
      <c r="F23" s="35">
        <v>4.7E-2</v>
      </c>
      <c r="G23" s="35">
        <v>4.7E-2</v>
      </c>
      <c r="H23" s="35">
        <v>4.7E-2</v>
      </c>
      <c r="I23" s="35">
        <v>4.7E-2</v>
      </c>
      <c r="J23" s="36"/>
      <c r="K23" s="37"/>
      <c r="L23" s="32" t="s">
        <v>30</v>
      </c>
      <c r="M23" s="22">
        <v>5</v>
      </c>
      <c r="N23" s="22">
        <v>8</v>
      </c>
      <c r="O23" s="38"/>
      <c r="P23" s="39"/>
      <c r="T23" s="38"/>
      <c r="U23" s="39"/>
      <c r="Y23" s="38"/>
      <c r="Z23" s="39"/>
      <c r="AD23" s="38"/>
      <c r="AE23" s="39"/>
      <c r="AI23" s="38"/>
      <c r="AJ23" s="39"/>
      <c r="AN23" s="38"/>
      <c r="AO23" s="39"/>
      <c r="AS23" s="38"/>
      <c r="AT23" s="39"/>
      <c r="AX23" s="36"/>
      <c r="AY23" s="37"/>
      <c r="AZ23" s="22">
        <f t="shared" si="0"/>
        <v>0</v>
      </c>
      <c r="BA23" s="22">
        <f t="shared" si="1"/>
        <v>0</v>
      </c>
      <c r="BB23" s="22">
        <f t="shared" si="2"/>
        <v>1</v>
      </c>
      <c r="BC23" s="22">
        <f t="shared" si="3"/>
        <v>5</v>
      </c>
      <c r="BD23" s="22">
        <f t="shared" si="4"/>
        <v>8</v>
      </c>
      <c r="BE23" s="22">
        <f t="shared" si="5"/>
        <v>-3</v>
      </c>
      <c r="BF23" s="24">
        <f t="shared" si="6"/>
        <v>0</v>
      </c>
    </row>
    <row r="24" spans="1:58" ht="14.25" customHeight="1" x14ac:dyDescent="0.2">
      <c r="A24" s="30"/>
      <c r="D24" s="19" t="s">
        <v>63</v>
      </c>
      <c r="E24" s="19" t="s">
        <v>64</v>
      </c>
      <c r="F24" s="19" t="s">
        <v>65</v>
      </c>
      <c r="G24" s="19" t="s">
        <v>66</v>
      </c>
      <c r="H24" s="19" t="s">
        <v>67</v>
      </c>
      <c r="I24" s="19" t="s">
        <v>68</v>
      </c>
      <c r="J24" s="30"/>
      <c r="K24" s="27"/>
      <c r="L24" s="19">
        <v>1</v>
      </c>
      <c r="M24" s="22" t="s">
        <v>76</v>
      </c>
      <c r="N24" s="22" t="s">
        <v>59</v>
      </c>
      <c r="O24" s="28"/>
      <c r="P24" s="29"/>
      <c r="Q24" s="24">
        <v>2</v>
      </c>
      <c r="R24" s="22" t="s">
        <v>76</v>
      </c>
      <c r="S24" s="22" t="s">
        <v>59</v>
      </c>
      <c r="T24" s="28"/>
      <c r="U24" s="29"/>
      <c r="V24" s="24">
        <v>3</v>
      </c>
      <c r="W24" s="22" t="s">
        <v>76</v>
      </c>
      <c r="X24" s="22" t="s">
        <v>59</v>
      </c>
      <c r="Y24" s="28"/>
      <c r="Z24" s="29"/>
      <c r="AA24" s="24">
        <v>4</v>
      </c>
      <c r="AB24" s="22" t="s">
        <v>76</v>
      </c>
      <c r="AC24" s="22" t="s">
        <v>59</v>
      </c>
      <c r="AD24" s="28"/>
      <c r="AE24" s="29"/>
      <c r="AF24" s="24">
        <v>5</v>
      </c>
      <c r="AG24" s="22" t="s">
        <v>76</v>
      </c>
      <c r="AH24" s="22" t="s">
        <v>59</v>
      </c>
      <c r="AI24" s="28"/>
      <c r="AJ24" s="29"/>
      <c r="AK24" s="24">
        <v>6</v>
      </c>
      <c r="AL24" s="22" t="s">
        <v>76</v>
      </c>
      <c r="AM24" s="22" t="s">
        <v>59</v>
      </c>
      <c r="AN24" s="28"/>
      <c r="AO24" s="29"/>
      <c r="AP24" s="24">
        <v>7</v>
      </c>
      <c r="AQ24" s="22" t="s">
        <v>76</v>
      </c>
      <c r="AR24" s="22" t="s">
        <v>59</v>
      </c>
      <c r="AS24" s="28"/>
      <c r="AT24" s="29"/>
      <c r="AU24" s="24">
        <v>8</v>
      </c>
      <c r="AV24" s="22" t="s">
        <v>76</v>
      </c>
      <c r="AW24" s="22" t="s">
        <v>59</v>
      </c>
      <c r="AX24" s="30"/>
      <c r="AY24" s="27"/>
      <c r="AZ24" s="24" t="s">
        <v>74</v>
      </c>
      <c r="BA24" s="24" t="s">
        <v>75</v>
      </c>
      <c r="BB24" s="24" t="s">
        <v>30</v>
      </c>
      <c r="BC24" s="24" t="s">
        <v>76</v>
      </c>
      <c r="BD24" s="24" t="s">
        <v>59</v>
      </c>
      <c r="BE24" s="24" t="s">
        <v>78</v>
      </c>
      <c r="BF24" s="24" t="s">
        <v>77</v>
      </c>
    </row>
  </sheetData>
  <sortState ref="B2:BF23">
    <sortCondition descending="1" ref="BF2:BF23"/>
    <sortCondition descending="1" ref="AZ2:AZ23"/>
    <sortCondition descending="1" ref="BE2:BE23"/>
    <sortCondition descending="1" ref="BC2:BC23"/>
    <sortCondition ref="B2:B23"/>
  </sortState>
  <conditionalFormatting sqref="L2:L12 Q2:Q23 V2:V23 Y2:AA23 AF2:AF23 AK2:AK23 AP2:AP23 AU2:AU23 L14:L23">
    <cfRule type="cellIs" dxfId="1494" priority="4" operator="equal">
      <formula>"L"</formula>
    </cfRule>
    <cfRule type="cellIs" dxfId="1493" priority="5" operator="equal">
      <formula>"D"</formula>
    </cfRule>
    <cfRule type="cellIs" dxfId="1492" priority="6" operator="equal">
      <formula>"W"</formula>
    </cfRule>
  </conditionalFormatting>
  <conditionalFormatting sqref="L13">
    <cfRule type="cellIs" dxfId="1491" priority="1" operator="equal">
      <formula>"L"</formula>
    </cfRule>
    <cfRule type="cellIs" dxfId="1490" priority="2" operator="equal">
      <formula>"D"</formula>
    </cfRule>
    <cfRule type="cellIs" dxfId="1489" priority="3" operator="equal">
      <formula>"W"</formula>
    </cfRule>
  </conditionalFormatting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tabColor rgb="FF7030A0"/>
  </sheetPr>
  <dimension ref="A1:Y54"/>
  <sheetViews>
    <sheetView zoomScale="85" zoomScaleNormal="85" workbookViewId="0">
      <pane ySplit="1" topLeftCell="A2" activePane="bottomLeft" state="frozen"/>
      <selection pane="bottomLeft"/>
    </sheetView>
  </sheetViews>
  <sheetFormatPr defaultRowHeight="15" x14ac:dyDescent="0.25"/>
  <cols>
    <col min="1" max="1" width="10.7109375" style="77" bestFit="1" customWidth="1"/>
    <col min="2" max="2" width="4.140625" style="71" customWidth="1"/>
    <col min="3" max="3" width="50.140625" style="71" bestFit="1" customWidth="1"/>
    <col min="4" max="4" width="9.140625" style="71"/>
    <col min="5" max="6" width="7.5703125" style="71" bestFit="1" customWidth="1"/>
    <col min="7" max="7" width="8.140625" style="76" bestFit="1" customWidth="1"/>
    <col min="8" max="12" width="7.5703125" style="75" bestFit="1" customWidth="1"/>
    <col min="13" max="13" width="8.7109375" style="71" bestFit="1" customWidth="1"/>
    <col min="14" max="14" width="4.140625" style="74" customWidth="1"/>
    <col min="15" max="15" width="4.140625" style="73" customWidth="1"/>
    <col min="16" max="16" width="4.140625" style="71" customWidth="1"/>
    <col min="17" max="17" width="9.140625" style="71"/>
    <col min="18" max="18" width="7.7109375" style="72" bestFit="1" customWidth="1"/>
    <col min="19" max="19" width="7.85546875" style="72" bestFit="1" customWidth="1"/>
    <col min="20" max="20" width="9.140625" style="71" customWidth="1"/>
    <col min="21" max="21" width="11.140625" style="71" customWidth="1"/>
    <col min="22" max="16384" width="9.140625" style="71"/>
  </cols>
  <sheetData>
    <row r="1" spans="1:25" x14ac:dyDescent="0.25">
      <c r="A1" s="134" t="s">
        <v>143</v>
      </c>
      <c r="D1" s="133" t="s">
        <v>142</v>
      </c>
      <c r="E1" s="272">
        <v>42551</v>
      </c>
      <c r="F1" s="273"/>
      <c r="G1" s="132" t="s">
        <v>116</v>
      </c>
      <c r="Q1" s="131" t="s">
        <v>141</v>
      </c>
      <c r="R1" s="130" t="s">
        <v>140</v>
      </c>
      <c r="S1" s="129" t="s">
        <v>139</v>
      </c>
      <c r="T1" s="128"/>
      <c r="U1" s="127"/>
      <c r="V1" s="127"/>
      <c r="W1" s="126"/>
    </row>
    <row r="2" spans="1:25" ht="12" customHeight="1" x14ac:dyDescent="0.25">
      <c r="A2" s="140" t="s">
        <v>170</v>
      </c>
      <c r="C2" s="141" t="s">
        <v>171</v>
      </c>
      <c r="D2" s="142"/>
      <c r="F2" s="123"/>
      <c r="H2" s="107"/>
      <c r="I2" s="107"/>
      <c r="J2" s="107"/>
      <c r="K2" s="107"/>
      <c r="L2" s="107"/>
      <c r="M2" s="83"/>
      <c r="Q2" s="123"/>
      <c r="R2" s="125"/>
      <c r="S2" s="125">
        <v>480</v>
      </c>
      <c r="T2" s="123"/>
      <c r="U2" s="75"/>
      <c r="V2" s="75"/>
      <c r="W2" s="75"/>
    </row>
    <row r="3" spans="1:25" ht="12" customHeight="1" x14ac:dyDescent="0.25">
      <c r="A3" s="143"/>
      <c r="B3" s="83"/>
      <c r="C3" s="144" t="s">
        <v>138</v>
      </c>
      <c r="D3" s="141" t="s">
        <v>137</v>
      </c>
      <c r="F3" s="91"/>
      <c r="G3" s="124"/>
      <c r="H3" s="107"/>
      <c r="I3" s="107"/>
      <c r="J3" s="107"/>
      <c r="K3" s="107"/>
      <c r="L3" s="107"/>
      <c r="M3" s="83"/>
      <c r="P3" s="83"/>
      <c r="Q3" s="123"/>
      <c r="R3" s="110"/>
      <c r="S3" s="110">
        <v>14.44</v>
      </c>
      <c r="T3" s="123"/>
    </row>
    <row r="4" spans="1:25" ht="12" customHeight="1" x14ac:dyDescent="0.25">
      <c r="A4" s="143"/>
      <c r="B4" s="83"/>
      <c r="C4" s="144" t="s">
        <v>172</v>
      </c>
      <c r="D4" s="141" t="s">
        <v>137</v>
      </c>
      <c r="F4" s="91"/>
      <c r="G4" s="124"/>
      <c r="H4" s="107"/>
      <c r="I4" s="107"/>
      <c r="J4" s="107"/>
      <c r="K4" s="107"/>
      <c r="L4" s="107"/>
      <c r="M4" s="83"/>
      <c r="P4" s="83"/>
      <c r="Q4" s="123"/>
      <c r="R4" s="110"/>
      <c r="S4" s="110"/>
      <c r="T4" s="123"/>
    </row>
    <row r="5" spans="1:25" s="114" customFormat="1" ht="12" customHeight="1" x14ac:dyDescent="0.25">
      <c r="A5" s="145"/>
      <c r="B5" s="118"/>
      <c r="C5" s="144" t="s">
        <v>136</v>
      </c>
      <c r="D5" s="141" t="s">
        <v>135</v>
      </c>
      <c r="F5" s="116"/>
      <c r="G5" s="122"/>
      <c r="H5" s="121"/>
      <c r="I5" s="121"/>
      <c r="J5" s="121"/>
      <c r="K5" s="121"/>
      <c r="L5" s="121"/>
      <c r="M5" s="118"/>
      <c r="N5" s="120"/>
      <c r="O5" s="119"/>
      <c r="P5" s="118"/>
      <c r="Q5" s="115"/>
      <c r="R5" s="117"/>
      <c r="S5" s="117">
        <v>10.44</v>
      </c>
      <c r="T5" s="115"/>
    </row>
    <row r="6" spans="1:25" s="114" customFormat="1" ht="12" customHeight="1" x14ac:dyDescent="0.25">
      <c r="A6" s="145"/>
      <c r="B6" s="118"/>
      <c r="C6" s="144" t="s">
        <v>172</v>
      </c>
      <c r="D6" s="141" t="s">
        <v>135</v>
      </c>
      <c r="F6" s="116"/>
      <c r="G6" s="122"/>
      <c r="H6" s="121"/>
      <c r="I6" s="121"/>
      <c r="J6" s="121"/>
      <c r="K6" s="121"/>
      <c r="L6" s="121"/>
      <c r="M6" s="118"/>
      <c r="N6" s="120"/>
      <c r="O6" s="119"/>
      <c r="P6" s="118"/>
      <c r="Q6" s="115"/>
      <c r="R6" s="117"/>
      <c r="S6" s="117"/>
      <c r="T6" s="115"/>
    </row>
    <row r="7" spans="1:25" s="114" customFormat="1" ht="12" customHeight="1" x14ac:dyDescent="0.25">
      <c r="A7" s="145"/>
      <c r="B7" s="118"/>
      <c r="C7" s="144" t="s">
        <v>134</v>
      </c>
      <c r="D7" s="141" t="s">
        <v>133</v>
      </c>
      <c r="F7" s="116"/>
      <c r="G7" s="122"/>
      <c r="H7" s="121"/>
      <c r="I7" s="121"/>
      <c r="J7" s="121"/>
      <c r="K7" s="121"/>
      <c r="L7" s="121"/>
      <c r="M7" s="118"/>
      <c r="N7" s="120"/>
      <c r="O7" s="119"/>
      <c r="P7" s="118"/>
      <c r="Q7" s="115"/>
      <c r="R7" s="117"/>
      <c r="S7" s="116">
        <v>8.44</v>
      </c>
      <c r="T7" s="115"/>
    </row>
    <row r="8" spans="1:25" s="147" customFormat="1" ht="12" customHeight="1" x14ac:dyDescent="0.25">
      <c r="A8" s="145"/>
      <c r="B8" s="146"/>
      <c r="C8" s="144" t="s">
        <v>172</v>
      </c>
      <c r="D8" s="141" t="s">
        <v>132</v>
      </c>
      <c r="F8" s="148"/>
      <c r="G8" s="149"/>
      <c r="H8" s="150"/>
      <c r="I8" s="150"/>
      <c r="J8" s="150"/>
      <c r="K8" s="150"/>
      <c r="L8" s="150"/>
      <c r="M8" s="146"/>
      <c r="N8" s="151"/>
      <c r="O8" s="152"/>
      <c r="P8" s="146"/>
      <c r="Q8" s="153"/>
      <c r="R8" s="154"/>
      <c r="S8" s="148"/>
      <c r="T8" s="153"/>
    </row>
    <row r="9" spans="1:25" s="147" customFormat="1" ht="12" customHeight="1" x14ac:dyDescent="0.25">
      <c r="A9" s="145"/>
      <c r="B9" s="146"/>
      <c r="C9" s="144"/>
      <c r="D9" s="141" t="s">
        <v>131</v>
      </c>
      <c r="F9" s="148"/>
      <c r="G9" s="149"/>
      <c r="H9" s="150"/>
      <c r="I9" s="150"/>
      <c r="J9" s="150"/>
      <c r="K9" s="150"/>
      <c r="L9" s="150"/>
      <c r="M9" s="146"/>
      <c r="N9" s="151"/>
      <c r="O9" s="152"/>
      <c r="P9" s="146"/>
      <c r="Q9" s="153"/>
      <c r="R9" s="154"/>
      <c r="S9" s="148"/>
      <c r="T9" s="153"/>
    </row>
    <row r="10" spans="1:25" s="147" customFormat="1" ht="12" customHeight="1" x14ac:dyDescent="0.25">
      <c r="A10" s="145"/>
      <c r="B10" s="146"/>
      <c r="C10" s="144"/>
      <c r="D10" s="141" t="s">
        <v>173</v>
      </c>
      <c r="F10" s="148"/>
      <c r="G10" s="149"/>
      <c r="H10" s="150"/>
      <c r="I10" s="150"/>
      <c r="J10" s="150"/>
      <c r="K10" s="150"/>
      <c r="L10" s="150"/>
      <c r="M10" s="146"/>
      <c r="N10" s="151"/>
      <c r="O10" s="152"/>
      <c r="P10" s="146"/>
      <c r="Q10" s="153"/>
      <c r="R10" s="154"/>
      <c r="S10" s="148"/>
      <c r="T10" s="153"/>
    </row>
    <row r="11" spans="1:25" s="147" customFormat="1" ht="12" customHeight="1" x14ac:dyDescent="0.25">
      <c r="A11" s="145"/>
      <c r="B11" s="146"/>
      <c r="C11" s="144" t="s">
        <v>172</v>
      </c>
      <c r="D11" s="141" t="s">
        <v>174</v>
      </c>
      <c r="F11" s="148"/>
      <c r="G11" s="149"/>
      <c r="H11" s="150"/>
      <c r="I11" s="150"/>
      <c r="J11" s="150"/>
      <c r="K11" s="150"/>
      <c r="L11" s="150"/>
      <c r="M11" s="146"/>
      <c r="N11" s="151"/>
      <c r="O11" s="152"/>
      <c r="P11" s="146"/>
      <c r="Q11" s="153"/>
      <c r="R11" s="154"/>
      <c r="S11" s="148"/>
      <c r="T11" s="153"/>
    </row>
    <row r="12" spans="1:25" s="147" customFormat="1" ht="12" customHeight="1" x14ac:dyDescent="0.25">
      <c r="A12" s="145"/>
      <c r="B12" s="146"/>
      <c r="C12" s="144"/>
      <c r="D12" s="141" t="s">
        <v>175</v>
      </c>
      <c r="F12" s="148"/>
      <c r="G12" s="149"/>
      <c r="H12" s="150"/>
      <c r="I12" s="150"/>
      <c r="J12" s="150"/>
      <c r="K12" s="150"/>
      <c r="L12" s="150"/>
      <c r="M12" s="146"/>
      <c r="N12" s="151"/>
      <c r="O12" s="152"/>
      <c r="P12" s="146"/>
      <c r="Q12" s="153"/>
      <c r="R12" s="154"/>
      <c r="S12" s="148"/>
      <c r="T12" s="153"/>
    </row>
    <row r="13" spans="1:25" s="147" customFormat="1" ht="12" customHeight="1" x14ac:dyDescent="0.25">
      <c r="A13" s="145"/>
      <c r="B13" s="146"/>
      <c r="C13" s="144"/>
      <c r="D13" s="141" t="s">
        <v>176</v>
      </c>
      <c r="F13" s="148"/>
      <c r="G13" s="149"/>
      <c r="H13" s="150"/>
      <c r="I13" s="150"/>
      <c r="J13" s="150"/>
      <c r="K13" s="150"/>
      <c r="L13" s="150"/>
      <c r="M13" s="146"/>
      <c r="N13" s="151"/>
      <c r="O13" s="152"/>
      <c r="P13" s="146"/>
      <c r="Q13" s="153"/>
      <c r="R13" s="154"/>
      <c r="S13" s="148"/>
      <c r="T13" s="153"/>
    </row>
    <row r="14" spans="1:25" ht="12" customHeight="1" x14ac:dyDescent="0.25">
      <c r="A14" s="143"/>
      <c r="B14" s="155"/>
      <c r="C14" s="144" t="s">
        <v>130</v>
      </c>
      <c r="D14" s="141" t="s">
        <v>177</v>
      </c>
      <c r="E14" s="156"/>
      <c r="F14" s="157"/>
      <c r="G14" s="158"/>
      <c r="H14" s="159"/>
      <c r="I14" s="159"/>
      <c r="J14" s="159"/>
      <c r="K14" s="159"/>
      <c r="L14" s="159"/>
      <c r="M14" s="155"/>
      <c r="N14" s="160"/>
      <c r="O14" s="161"/>
      <c r="P14" s="155"/>
      <c r="Q14" s="162"/>
      <c r="R14" s="163"/>
      <c r="S14" s="163">
        <v>9.8800000000000008</v>
      </c>
      <c r="T14" s="162"/>
      <c r="U14" s="156"/>
      <c r="V14" s="156"/>
      <c r="W14" s="156"/>
      <c r="X14" s="156"/>
      <c r="Y14" s="156"/>
    </row>
    <row r="15" spans="1:25" x14ac:dyDescent="0.25">
      <c r="A15" s="87"/>
      <c r="C15" s="113"/>
      <c r="F15" s="112"/>
      <c r="G15" s="111"/>
      <c r="H15" s="107"/>
      <c r="I15" s="107"/>
      <c r="J15" s="107"/>
      <c r="K15" s="107"/>
      <c r="L15" s="107"/>
      <c r="M15" s="79"/>
      <c r="R15" s="110"/>
      <c r="S15" s="110"/>
    </row>
    <row r="16" spans="1:25" ht="21" x14ac:dyDescent="0.35">
      <c r="A16" s="87"/>
      <c r="C16" s="109" t="s">
        <v>129</v>
      </c>
      <c r="F16" s="85"/>
      <c r="G16" s="108"/>
      <c r="H16" s="107"/>
      <c r="I16" s="107"/>
      <c r="J16" s="107"/>
      <c r="K16" s="107"/>
      <c r="L16" s="107"/>
      <c r="M16" s="79"/>
      <c r="R16" s="85">
        <f>SUM(R2:R15)</f>
        <v>0</v>
      </c>
      <c r="S16" s="85">
        <f>SUM(S2:S15)</f>
        <v>523.20000000000005</v>
      </c>
      <c r="T16" s="85"/>
      <c r="U16" s="78">
        <f>SUM(R16:T16)</f>
        <v>523.20000000000005</v>
      </c>
    </row>
    <row r="17" spans="1:17" x14ac:dyDescent="0.25">
      <c r="A17" s="87"/>
      <c r="C17" s="104"/>
      <c r="D17" s="103"/>
      <c r="E17" s="106"/>
      <c r="F17" s="106"/>
      <c r="G17" s="105"/>
      <c r="M17" s="79"/>
      <c r="N17" s="90"/>
    </row>
    <row r="18" spans="1:17" x14ac:dyDescent="0.25">
      <c r="A18" s="87"/>
      <c r="C18" s="104"/>
      <c r="D18" s="103"/>
      <c r="E18" s="79" t="s">
        <v>128</v>
      </c>
      <c r="F18" s="79" t="s">
        <v>127</v>
      </c>
      <c r="G18" s="102" t="s">
        <v>126</v>
      </c>
      <c r="H18" s="101" t="s">
        <v>125</v>
      </c>
      <c r="I18" s="101" t="s">
        <v>124</v>
      </c>
      <c r="J18" s="101" t="s">
        <v>123</v>
      </c>
      <c r="K18" s="101" t="s">
        <v>122</v>
      </c>
      <c r="L18" s="101" t="s">
        <v>178</v>
      </c>
      <c r="M18" s="79"/>
      <c r="N18" s="90"/>
    </row>
    <row r="19" spans="1:17" x14ac:dyDescent="0.25">
      <c r="A19" s="164" t="s">
        <v>170</v>
      </c>
      <c r="B19" s="92"/>
      <c r="C19" s="86" t="s">
        <v>179</v>
      </c>
      <c r="E19" s="82" t="s">
        <v>119</v>
      </c>
      <c r="F19" s="82" t="s">
        <v>119</v>
      </c>
      <c r="G19" s="81" t="s">
        <v>119</v>
      </c>
      <c r="H19" s="94" t="s">
        <v>118</v>
      </c>
      <c r="I19" s="94" t="s">
        <v>118</v>
      </c>
      <c r="J19" s="94" t="s">
        <v>118</v>
      </c>
      <c r="K19" s="82" t="s">
        <v>119</v>
      </c>
      <c r="L19" s="94" t="s">
        <v>118</v>
      </c>
      <c r="M19" s="83"/>
      <c r="N19" s="99"/>
      <c r="P19" s="92"/>
      <c r="Q19" s="91"/>
    </row>
    <row r="20" spans="1:17" x14ac:dyDescent="0.25">
      <c r="A20" s="96">
        <v>42451</v>
      </c>
      <c r="B20" s="92">
        <v>1</v>
      </c>
      <c r="C20" s="86" t="s">
        <v>144</v>
      </c>
      <c r="D20" s="95"/>
      <c r="E20" s="82" t="s">
        <v>119</v>
      </c>
      <c r="F20" s="82" t="s">
        <v>119</v>
      </c>
      <c r="G20" s="82" t="s">
        <v>119</v>
      </c>
      <c r="H20" s="94" t="s">
        <v>118</v>
      </c>
      <c r="I20" s="82" t="s">
        <v>119</v>
      </c>
      <c r="J20" s="82" t="s">
        <v>119</v>
      </c>
      <c r="K20" s="82" t="s">
        <v>119</v>
      </c>
      <c r="L20" s="94" t="s">
        <v>118</v>
      </c>
      <c r="M20" s="83" t="s">
        <v>117</v>
      </c>
      <c r="O20" s="73" t="s">
        <v>116</v>
      </c>
      <c r="P20" s="92">
        <v>1</v>
      </c>
      <c r="Q20" s="91">
        <v>15</v>
      </c>
    </row>
    <row r="21" spans="1:17" x14ac:dyDescent="0.25">
      <c r="A21" s="96">
        <v>42459</v>
      </c>
      <c r="B21" s="92"/>
      <c r="C21" s="86" t="s">
        <v>180</v>
      </c>
      <c r="D21" s="95"/>
      <c r="E21" s="82" t="s">
        <v>119</v>
      </c>
      <c r="F21" s="94" t="s">
        <v>118</v>
      </c>
      <c r="G21" s="94" t="s">
        <v>118</v>
      </c>
      <c r="H21" s="94" t="s">
        <v>118</v>
      </c>
      <c r="I21" s="82" t="s">
        <v>119</v>
      </c>
      <c r="J21" s="94" t="s">
        <v>118</v>
      </c>
      <c r="K21" s="82" t="s">
        <v>119</v>
      </c>
      <c r="L21" s="82" t="s">
        <v>119</v>
      </c>
      <c r="M21" s="93" t="s">
        <v>117</v>
      </c>
      <c r="O21" s="73" t="s">
        <v>116</v>
      </c>
      <c r="P21" s="92"/>
      <c r="Q21" s="91">
        <v>15</v>
      </c>
    </row>
    <row r="22" spans="1:17" x14ac:dyDescent="0.25">
      <c r="A22" s="96">
        <v>42463</v>
      </c>
      <c r="B22" s="92">
        <v>2</v>
      </c>
      <c r="C22" s="86" t="s">
        <v>145</v>
      </c>
      <c r="D22" s="95"/>
      <c r="E22" s="82" t="s">
        <v>119</v>
      </c>
      <c r="F22" s="82" t="s">
        <v>119</v>
      </c>
      <c r="G22" s="82" t="s">
        <v>119</v>
      </c>
      <c r="H22" s="94" t="s">
        <v>118</v>
      </c>
      <c r="I22" s="82" t="s">
        <v>119</v>
      </c>
      <c r="J22" s="94" t="s">
        <v>118</v>
      </c>
      <c r="K22" s="82" t="s">
        <v>119</v>
      </c>
      <c r="L22" s="94" t="s">
        <v>118</v>
      </c>
      <c r="M22" s="83" t="s">
        <v>117</v>
      </c>
      <c r="N22" s="74" t="s">
        <v>121</v>
      </c>
      <c r="P22" s="92">
        <v>2</v>
      </c>
      <c r="Q22" s="91">
        <v>15</v>
      </c>
    </row>
    <row r="23" spans="1:17" x14ac:dyDescent="0.25">
      <c r="A23" s="96">
        <v>42465</v>
      </c>
      <c r="B23" s="92">
        <v>3</v>
      </c>
      <c r="C23" s="86" t="s">
        <v>146</v>
      </c>
      <c r="D23" s="95"/>
      <c r="E23" s="82" t="s">
        <v>119</v>
      </c>
      <c r="F23" s="82" t="s">
        <v>119</v>
      </c>
      <c r="G23" s="82" t="s">
        <v>119</v>
      </c>
      <c r="H23" s="94" t="s">
        <v>118</v>
      </c>
      <c r="I23" s="82" t="s">
        <v>119</v>
      </c>
      <c r="J23" s="94" t="s">
        <v>118</v>
      </c>
      <c r="K23" s="82" t="s">
        <v>119</v>
      </c>
      <c r="L23" s="94" t="s">
        <v>118</v>
      </c>
      <c r="M23" s="83" t="s">
        <v>117</v>
      </c>
      <c r="N23" s="74" t="s">
        <v>121</v>
      </c>
      <c r="P23" s="92">
        <v>3</v>
      </c>
      <c r="Q23" s="91">
        <v>15</v>
      </c>
    </row>
    <row r="24" spans="1:17" x14ac:dyDescent="0.25">
      <c r="A24" s="96">
        <v>42473</v>
      </c>
      <c r="B24" s="92">
        <v>4</v>
      </c>
      <c r="C24" s="86" t="s">
        <v>147</v>
      </c>
      <c r="D24" s="95"/>
      <c r="E24" s="82" t="s">
        <v>119</v>
      </c>
      <c r="F24" s="82" t="s">
        <v>119</v>
      </c>
      <c r="G24" s="82" t="s">
        <v>119</v>
      </c>
      <c r="H24" s="94" t="s">
        <v>118</v>
      </c>
      <c r="I24" s="82" t="s">
        <v>119</v>
      </c>
      <c r="J24" s="94" t="s">
        <v>118</v>
      </c>
      <c r="K24" s="82" t="s">
        <v>119</v>
      </c>
      <c r="L24" s="94" t="s">
        <v>118</v>
      </c>
      <c r="M24" s="83" t="s">
        <v>117</v>
      </c>
      <c r="O24" s="73" t="s">
        <v>116</v>
      </c>
      <c r="P24" s="92">
        <v>4</v>
      </c>
      <c r="Q24" s="91">
        <v>15</v>
      </c>
    </row>
    <row r="25" spans="1:17" x14ac:dyDescent="0.25">
      <c r="A25" s="96">
        <v>42473</v>
      </c>
      <c r="B25" s="92">
        <v>5</v>
      </c>
      <c r="C25" s="86" t="s">
        <v>148</v>
      </c>
      <c r="D25" s="95"/>
      <c r="E25" s="82" t="s">
        <v>119</v>
      </c>
      <c r="F25" s="82" t="s">
        <v>119</v>
      </c>
      <c r="G25" s="82" t="s">
        <v>119</v>
      </c>
      <c r="H25" s="94" t="s">
        <v>118</v>
      </c>
      <c r="I25" s="82" t="s">
        <v>119</v>
      </c>
      <c r="J25" s="94" t="s">
        <v>118</v>
      </c>
      <c r="K25" s="82" t="s">
        <v>119</v>
      </c>
      <c r="L25" s="94" t="s">
        <v>118</v>
      </c>
      <c r="M25" s="83" t="s">
        <v>117</v>
      </c>
      <c r="O25" s="73" t="s">
        <v>116</v>
      </c>
      <c r="P25" s="92">
        <v>5</v>
      </c>
      <c r="Q25" s="91">
        <v>15</v>
      </c>
    </row>
    <row r="26" spans="1:17" x14ac:dyDescent="0.25">
      <c r="A26" s="96">
        <v>42501</v>
      </c>
      <c r="B26" s="92">
        <v>6</v>
      </c>
      <c r="C26" s="86" t="s">
        <v>149</v>
      </c>
      <c r="D26" s="95"/>
      <c r="E26" s="82" t="s">
        <v>119</v>
      </c>
      <c r="F26" s="82" t="s">
        <v>119</v>
      </c>
      <c r="G26" s="82" t="s">
        <v>119</v>
      </c>
      <c r="H26" s="94" t="s">
        <v>118</v>
      </c>
      <c r="I26" s="82" t="s">
        <v>119</v>
      </c>
      <c r="J26" s="94" t="s">
        <v>118</v>
      </c>
      <c r="K26" s="82" t="s">
        <v>119</v>
      </c>
      <c r="L26" s="94" t="s">
        <v>118</v>
      </c>
      <c r="M26" s="83" t="s">
        <v>117</v>
      </c>
      <c r="O26" s="73" t="s">
        <v>116</v>
      </c>
      <c r="P26" s="92">
        <v>6</v>
      </c>
      <c r="Q26" s="91">
        <v>15</v>
      </c>
    </row>
    <row r="27" spans="1:17" x14ac:dyDescent="0.25">
      <c r="A27" s="96">
        <v>42506</v>
      </c>
      <c r="B27" s="92">
        <v>7</v>
      </c>
      <c r="C27" s="86" t="s">
        <v>150</v>
      </c>
      <c r="D27" s="95"/>
      <c r="E27" s="82" t="s">
        <v>119</v>
      </c>
      <c r="F27" s="82" t="s">
        <v>119</v>
      </c>
      <c r="G27" s="82" t="s">
        <v>119</v>
      </c>
      <c r="H27" s="82" t="s">
        <v>119</v>
      </c>
      <c r="I27" s="82" t="s">
        <v>119</v>
      </c>
      <c r="J27" s="82" t="s">
        <v>119</v>
      </c>
      <c r="K27" s="82" t="s">
        <v>119</v>
      </c>
      <c r="L27" s="94" t="s">
        <v>118</v>
      </c>
      <c r="M27" s="93" t="s">
        <v>181</v>
      </c>
      <c r="O27" s="73" t="s">
        <v>116</v>
      </c>
      <c r="P27" s="92">
        <v>7</v>
      </c>
      <c r="Q27" s="91">
        <v>15</v>
      </c>
    </row>
    <row r="28" spans="1:17" x14ac:dyDescent="0.25">
      <c r="A28" s="96">
        <v>42520</v>
      </c>
      <c r="B28" s="92">
        <v>8</v>
      </c>
      <c r="C28" s="86" t="s">
        <v>151</v>
      </c>
      <c r="D28" s="95"/>
      <c r="E28" s="82" t="s">
        <v>119</v>
      </c>
      <c r="F28" s="82" t="s">
        <v>119</v>
      </c>
      <c r="G28" s="82" t="s">
        <v>119</v>
      </c>
      <c r="H28" s="82" t="s">
        <v>119</v>
      </c>
      <c r="I28" s="82" t="s">
        <v>119</v>
      </c>
      <c r="J28" s="94" t="s">
        <v>118</v>
      </c>
      <c r="K28" s="82" t="s">
        <v>119</v>
      </c>
      <c r="L28" s="94" t="s">
        <v>118</v>
      </c>
      <c r="M28" s="83" t="s">
        <v>117</v>
      </c>
      <c r="N28" s="74" t="s">
        <v>121</v>
      </c>
      <c r="P28" s="92">
        <v>8</v>
      </c>
      <c r="Q28" s="91">
        <v>15</v>
      </c>
    </row>
    <row r="29" spans="1:17" x14ac:dyDescent="0.25">
      <c r="A29" s="96">
        <v>42521</v>
      </c>
      <c r="B29" s="92">
        <v>9</v>
      </c>
      <c r="C29" s="86" t="s">
        <v>152</v>
      </c>
      <c r="D29" s="95"/>
      <c r="E29" s="82" t="s">
        <v>119</v>
      </c>
      <c r="F29" s="82" t="s">
        <v>119</v>
      </c>
      <c r="G29" s="82" t="s">
        <v>119</v>
      </c>
      <c r="H29" s="82" t="s">
        <v>119</v>
      </c>
      <c r="I29" s="82" t="s">
        <v>119</v>
      </c>
      <c r="J29" s="82" t="s">
        <v>119</v>
      </c>
      <c r="K29" s="82" t="s">
        <v>119</v>
      </c>
      <c r="L29" s="94" t="s">
        <v>118</v>
      </c>
      <c r="M29" s="93" t="s">
        <v>117</v>
      </c>
      <c r="O29" s="73" t="s">
        <v>116</v>
      </c>
      <c r="P29" s="92">
        <v>9</v>
      </c>
      <c r="Q29" s="91">
        <v>15</v>
      </c>
    </row>
    <row r="30" spans="1:17" x14ac:dyDescent="0.25">
      <c r="A30" s="96">
        <v>42523</v>
      </c>
      <c r="B30" s="92">
        <v>10</v>
      </c>
      <c r="C30" s="86" t="s">
        <v>153</v>
      </c>
      <c r="D30" s="95"/>
      <c r="E30" s="82" t="s">
        <v>119</v>
      </c>
      <c r="F30" s="82" t="s">
        <v>119</v>
      </c>
      <c r="G30" s="82" t="s">
        <v>119</v>
      </c>
      <c r="H30" s="82" t="s">
        <v>119</v>
      </c>
      <c r="I30" s="82" t="s">
        <v>119</v>
      </c>
      <c r="J30" s="94" t="s">
        <v>118</v>
      </c>
      <c r="K30" s="82" t="s">
        <v>119</v>
      </c>
      <c r="L30" s="94" t="s">
        <v>118</v>
      </c>
      <c r="M30" s="83" t="s">
        <v>117</v>
      </c>
      <c r="N30" s="74" t="s">
        <v>121</v>
      </c>
      <c r="P30" s="92">
        <v>10</v>
      </c>
      <c r="Q30" s="91">
        <v>15</v>
      </c>
    </row>
    <row r="31" spans="1:17" x14ac:dyDescent="0.25">
      <c r="A31" s="100">
        <v>42525</v>
      </c>
      <c r="B31" s="92">
        <v>11</v>
      </c>
      <c r="C31" s="86" t="s">
        <v>60</v>
      </c>
      <c r="E31" s="82" t="s">
        <v>119</v>
      </c>
      <c r="F31" s="82" t="s">
        <v>119</v>
      </c>
      <c r="G31" s="98" t="s">
        <v>118</v>
      </c>
      <c r="H31" s="94" t="s">
        <v>118</v>
      </c>
      <c r="I31" s="94" t="s">
        <v>118</v>
      </c>
      <c r="J31" s="94" t="s">
        <v>118</v>
      </c>
      <c r="K31" s="94" t="s">
        <v>118</v>
      </c>
      <c r="L31" s="94" t="s">
        <v>118</v>
      </c>
      <c r="M31" s="83" t="s">
        <v>117</v>
      </c>
      <c r="N31" s="74" t="s">
        <v>121</v>
      </c>
      <c r="P31" s="92">
        <v>11</v>
      </c>
      <c r="Q31" s="91">
        <v>15</v>
      </c>
    </row>
    <row r="32" spans="1:17" x14ac:dyDescent="0.25">
      <c r="A32" s="96">
        <v>42525</v>
      </c>
      <c r="B32" s="92">
        <v>12</v>
      </c>
      <c r="C32" s="86" t="s">
        <v>154</v>
      </c>
      <c r="D32" s="97"/>
      <c r="E32" s="82" t="s">
        <v>119</v>
      </c>
      <c r="F32" s="82" t="s">
        <v>119</v>
      </c>
      <c r="G32" s="81" t="s">
        <v>119</v>
      </c>
      <c r="H32" s="82" t="s">
        <v>119</v>
      </c>
      <c r="I32" s="82" t="s">
        <v>119</v>
      </c>
      <c r="J32" s="94" t="s">
        <v>118</v>
      </c>
      <c r="K32" s="82" t="s">
        <v>119</v>
      </c>
      <c r="L32" s="94" t="s">
        <v>118</v>
      </c>
      <c r="M32" s="83" t="s">
        <v>117</v>
      </c>
      <c r="N32" s="99" t="s">
        <v>121</v>
      </c>
      <c r="P32" s="92">
        <v>12</v>
      </c>
      <c r="Q32" s="91">
        <v>15</v>
      </c>
    </row>
    <row r="33" spans="1:17" x14ac:dyDescent="0.25">
      <c r="A33" s="96">
        <v>42529</v>
      </c>
      <c r="B33" s="92">
        <v>13</v>
      </c>
      <c r="C33" s="86" t="s">
        <v>155</v>
      </c>
      <c r="D33" s="97"/>
      <c r="E33" s="82" t="s">
        <v>119</v>
      </c>
      <c r="F33" s="82" t="s">
        <v>119</v>
      </c>
      <c r="G33" s="82" t="s">
        <v>119</v>
      </c>
      <c r="H33" s="82" t="s">
        <v>119</v>
      </c>
      <c r="I33" s="82" t="s">
        <v>119</v>
      </c>
      <c r="J33" s="82" t="s">
        <v>119</v>
      </c>
      <c r="K33" s="82" t="s">
        <v>119</v>
      </c>
      <c r="L33" s="94" t="s">
        <v>118</v>
      </c>
      <c r="M33" s="93" t="s">
        <v>117</v>
      </c>
      <c r="N33" s="99" t="s">
        <v>121</v>
      </c>
      <c r="P33" s="92">
        <v>13</v>
      </c>
      <c r="Q33" s="91">
        <v>15</v>
      </c>
    </row>
    <row r="34" spans="1:17" x14ac:dyDescent="0.25">
      <c r="A34" s="96">
        <v>42530</v>
      </c>
      <c r="B34" s="92">
        <v>14</v>
      </c>
      <c r="C34" s="86" t="s">
        <v>156</v>
      </c>
      <c r="D34" s="95"/>
      <c r="E34" s="82" t="s">
        <v>119</v>
      </c>
      <c r="F34" s="82" t="s">
        <v>119</v>
      </c>
      <c r="G34" s="82" t="s">
        <v>119</v>
      </c>
      <c r="H34" s="94" t="s">
        <v>118</v>
      </c>
      <c r="I34" s="82" t="s">
        <v>119</v>
      </c>
      <c r="J34" s="94" t="s">
        <v>118</v>
      </c>
      <c r="K34" s="94" t="s">
        <v>118</v>
      </c>
      <c r="L34" s="94" t="s">
        <v>118</v>
      </c>
      <c r="M34" s="83" t="s">
        <v>117</v>
      </c>
      <c r="O34" s="73" t="s">
        <v>116</v>
      </c>
      <c r="P34" s="92">
        <v>14</v>
      </c>
      <c r="Q34" s="91">
        <v>15</v>
      </c>
    </row>
    <row r="35" spans="1:17" x14ac:dyDescent="0.25">
      <c r="A35" s="96">
        <v>42531</v>
      </c>
      <c r="B35" s="92">
        <v>15</v>
      </c>
      <c r="C35" s="86" t="s">
        <v>157</v>
      </c>
      <c r="D35" s="95"/>
      <c r="E35" s="82" t="s">
        <v>119</v>
      </c>
      <c r="F35" s="82" t="s">
        <v>119</v>
      </c>
      <c r="G35" s="82" t="s">
        <v>119</v>
      </c>
      <c r="H35" s="82" t="s">
        <v>119</v>
      </c>
      <c r="I35" s="82" t="s">
        <v>119</v>
      </c>
      <c r="J35" s="82" t="s">
        <v>119</v>
      </c>
      <c r="K35" s="82" t="s">
        <v>119</v>
      </c>
      <c r="L35" s="94" t="s">
        <v>118</v>
      </c>
      <c r="M35" s="93" t="s">
        <v>181</v>
      </c>
      <c r="O35" s="73" t="s">
        <v>116</v>
      </c>
      <c r="P35" s="92">
        <v>15</v>
      </c>
      <c r="Q35" s="91">
        <v>15</v>
      </c>
    </row>
    <row r="36" spans="1:17" x14ac:dyDescent="0.25">
      <c r="A36" s="96">
        <v>42531</v>
      </c>
      <c r="B36" s="92">
        <v>16</v>
      </c>
      <c r="C36" s="86" t="s">
        <v>158</v>
      </c>
      <c r="D36" s="95"/>
      <c r="E36" s="82" t="s">
        <v>119</v>
      </c>
      <c r="F36" s="82" t="s">
        <v>119</v>
      </c>
      <c r="G36" s="82" t="s">
        <v>119</v>
      </c>
      <c r="H36" s="82" t="s">
        <v>119</v>
      </c>
      <c r="I36" s="82" t="s">
        <v>119</v>
      </c>
      <c r="J36" s="82" t="s">
        <v>119</v>
      </c>
      <c r="K36" s="82" t="s">
        <v>119</v>
      </c>
      <c r="L36" s="94" t="s">
        <v>118</v>
      </c>
      <c r="M36" s="93" t="s">
        <v>182</v>
      </c>
      <c r="O36" s="73" t="s">
        <v>116</v>
      </c>
      <c r="P36" s="92">
        <v>16</v>
      </c>
      <c r="Q36" s="91">
        <v>15</v>
      </c>
    </row>
    <row r="37" spans="1:17" x14ac:dyDescent="0.25">
      <c r="A37" s="96">
        <v>42535</v>
      </c>
      <c r="B37" s="92">
        <v>17</v>
      </c>
      <c r="C37" s="86" t="s">
        <v>159</v>
      </c>
      <c r="D37" s="95"/>
      <c r="E37" s="82" t="s">
        <v>119</v>
      </c>
      <c r="F37" s="82" t="s">
        <v>119</v>
      </c>
      <c r="G37" s="82" t="s">
        <v>119</v>
      </c>
      <c r="H37" s="94" t="s">
        <v>118</v>
      </c>
      <c r="I37" s="82" t="s">
        <v>119</v>
      </c>
      <c r="J37" s="94" t="s">
        <v>118</v>
      </c>
      <c r="K37" s="82" t="s">
        <v>119</v>
      </c>
      <c r="L37" s="94" t="s">
        <v>118</v>
      </c>
      <c r="M37" s="83" t="s">
        <v>117</v>
      </c>
      <c r="O37" s="73" t="s">
        <v>116</v>
      </c>
      <c r="P37" s="92">
        <v>17</v>
      </c>
      <c r="Q37" s="91">
        <v>15</v>
      </c>
    </row>
    <row r="38" spans="1:17" x14ac:dyDescent="0.25">
      <c r="A38" s="96">
        <v>42536</v>
      </c>
      <c r="C38" s="86" t="s">
        <v>183</v>
      </c>
      <c r="D38" s="95"/>
      <c r="E38" s="82" t="s">
        <v>119</v>
      </c>
      <c r="F38" s="82" t="s">
        <v>119</v>
      </c>
      <c r="G38" s="82" t="s">
        <v>119</v>
      </c>
      <c r="H38" s="94" t="s">
        <v>118</v>
      </c>
      <c r="I38" s="82" t="s">
        <v>119</v>
      </c>
      <c r="J38" s="94" t="s">
        <v>118</v>
      </c>
      <c r="K38" s="82" t="s">
        <v>119</v>
      </c>
      <c r="L38" s="82" t="s">
        <v>119</v>
      </c>
      <c r="M38" s="93" t="s">
        <v>182</v>
      </c>
      <c r="O38" s="73" t="s">
        <v>116</v>
      </c>
      <c r="P38" s="92">
        <v>18</v>
      </c>
      <c r="Q38" s="91">
        <v>15</v>
      </c>
    </row>
    <row r="39" spans="1:17" x14ac:dyDescent="0.25">
      <c r="A39" s="96">
        <v>42536</v>
      </c>
      <c r="C39" s="86" t="s">
        <v>184</v>
      </c>
      <c r="D39" s="95"/>
      <c r="E39" s="82" t="s">
        <v>119</v>
      </c>
      <c r="F39" s="82" t="s">
        <v>119</v>
      </c>
      <c r="G39" s="82" t="s">
        <v>119</v>
      </c>
      <c r="H39" s="94" t="s">
        <v>118</v>
      </c>
      <c r="I39" s="82" t="s">
        <v>119</v>
      </c>
      <c r="J39" s="94" t="s">
        <v>118</v>
      </c>
      <c r="K39" s="82" t="s">
        <v>119</v>
      </c>
      <c r="L39" s="82" t="s">
        <v>119</v>
      </c>
      <c r="M39" s="93" t="s">
        <v>182</v>
      </c>
      <c r="O39" s="73" t="s">
        <v>116</v>
      </c>
      <c r="P39" s="92">
        <v>19</v>
      </c>
      <c r="Q39" s="91">
        <v>15</v>
      </c>
    </row>
    <row r="40" spans="1:17" x14ac:dyDescent="0.25">
      <c r="A40" s="96">
        <v>42537</v>
      </c>
      <c r="B40" s="92">
        <v>18</v>
      </c>
      <c r="C40" s="86" t="s">
        <v>160</v>
      </c>
      <c r="D40" s="95"/>
      <c r="E40" s="82" t="s">
        <v>119</v>
      </c>
      <c r="F40" s="82" t="s">
        <v>119</v>
      </c>
      <c r="G40" s="82" t="s">
        <v>119</v>
      </c>
      <c r="H40" s="94" t="s">
        <v>118</v>
      </c>
      <c r="I40" s="82" t="s">
        <v>119</v>
      </c>
      <c r="J40" s="94" t="s">
        <v>118</v>
      </c>
      <c r="K40" s="82" t="s">
        <v>119</v>
      </c>
      <c r="L40" s="94" t="s">
        <v>118</v>
      </c>
      <c r="M40" s="93" t="s">
        <v>117</v>
      </c>
      <c r="O40" s="73" t="s">
        <v>116</v>
      </c>
      <c r="P40" s="92">
        <v>20</v>
      </c>
      <c r="Q40" s="91">
        <v>15</v>
      </c>
    </row>
    <row r="41" spans="1:17" x14ac:dyDescent="0.25">
      <c r="A41" s="96">
        <v>42541</v>
      </c>
      <c r="B41" s="92">
        <v>19</v>
      </c>
      <c r="C41" s="86" t="s">
        <v>161</v>
      </c>
      <c r="D41" s="95"/>
      <c r="E41" s="94" t="s">
        <v>118</v>
      </c>
      <c r="F41" s="94" t="s">
        <v>118</v>
      </c>
      <c r="G41" s="82" t="s">
        <v>119</v>
      </c>
      <c r="H41" s="94" t="s">
        <v>118</v>
      </c>
      <c r="I41" s="82" t="s">
        <v>119</v>
      </c>
      <c r="J41" s="94" t="s">
        <v>118</v>
      </c>
      <c r="K41" s="82" t="s">
        <v>119</v>
      </c>
      <c r="L41" s="94" t="s">
        <v>118</v>
      </c>
      <c r="M41" s="93" t="s">
        <v>117</v>
      </c>
      <c r="O41" s="73" t="s">
        <v>116</v>
      </c>
      <c r="P41" s="92">
        <v>21</v>
      </c>
      <c r="Q41" s="91">
        <v>15</v>
      </c>
    </row>
    <row r="42" spans="1:17" x14ac:dyDescent="0.25">
      <c r="A42" s="100">
        <v>42546</v>
      </c>
      <c r="B42" s="92">
        <v>20</v>
      </c>
      <c r="C42" s="86" t="s">
        <v>162</v>
      </c>
      <c r="D42" s="95"/>
      <c r="E42" s="82" t="s">
        <v>119</v>
      </c>
      <c r="F42" s="82" t="s">
        <v>119</v>
      </c>
      <c r="G42" s="82" t="s">
        <v>119</v>
      </c>
      <c r="H42" s="82" t="s">
        <v>119</v>
      </c>
      <c r="I42" s="82" t="s">
        <v>119</v>
      </c>
      <c r="J42" s="94" t="s">
        <v>118</v>
      </c>
      <c r="K42" s="82" t="s">
        <v>119</v>
      </c>
      <c r="L42" s="94" t="s">
        <v>118</v>
      </c>
      <c r="M42" s="93" t="s">
        <v>117</v>
      </c>
      <c r="O42" s="73" t="s">
        <v>116</v>
      </c>
      <c r="P42" s="92">
        <v>22</v>
      </c>
      <c r="Q42" s="91">
        <v>15</v>
      </c>
    </row>
    <row r="43" spans="1:17" x14ac:dyDescent="0.25">
      <c r="A43" s="96">
        <v>42547</v>
      </c>
      <c r="B43" s="92">
        <v>21</v>
      </c>
      <c r="C43" s="86" t="s">
        <v>163</v>
      </c>
      <c r="D43" s="95"/>
      <c r="E43" s="82" t="s">
        <v>119</v>
      </c>
      <c r="F43" s="82" t="s">
        <v>119</v>
      </c>
      <c r="G43" s="82" t="s">
        <v>119</v>
      </c>
      <c r="H43" s="82" t="s">
        <v>119</v>
      </c>
      <c r="I43" s="82" t="s">
        <v>119</v>
      </c>
      <c r="J43" s="94" t="s">
        <v>118</v>
      </c>
      <c r="K43" s="82" t="s">
        <v>119</v>
      </c>
      <c r="L43" s="94" t="s">
        <v>118</v>
      </c>
      <c r="M43" s="93" t="s">
        <v>117</v>
      </c>
      <c r="O43" s="73" t="s">
        <v>116</v>
      </c>
      <c r="P43" s="92">
        <v>23</v>
      </c>
      <c r="Q43" s="91">
        <v>15</v>
      </c>
    </row>
    <row r="44" spans="1:17" x14ac:dyDescent="0.25">
      <c r="A44" s="96">
        <v>42547</v>
      </c>
      <c r="B44" s="92">
        <v>22</v>
      </c>
      <c r="C44" s="86" t="s">
        <v>164</v>
      </c>
      <c r="D44" s="95"/>
      <c r="E44" s="82" t="s">
        <v>119</v>
      </c>
      <c r="F44" s="82" t="s">
        <v>119</v>
      </c>
      <c r="G44" s="82" t="s">
        <v>119</v>
      </c>
      <c r="H44" s="82" t="s">
        <v>119</v>
      </c>
      <c r="I44" s="82" t="s">
        <v>119</v>
      </c>
      <c r="J44" s="82" t="s">
        <v>119</v>
      </c>
      <c r="K44" s="82" t="s">
        <v>119</v>
      </c>
      <c r="L44" s="94" t="s">
        <v>118</v>
      </c>
      <c r="M44" s="93" t="s">
        <v>117</v>
      </c>
      <c r="N44" s="74" t="s">
        <v>121</v>
      </c>
      <c r="P44" s="92">
        <v>24</v>
      </c>
      <c r="Q44" s="91">
        <v>15</v>
      </c>
    </row>
    <row r="45" spans="1:17" x14ac:dyDescent="0.25">
      <c r="A45" s="96">
        <v>42547</v>
      </c>
      <c r="B45" s="92">
        <v>23</v>
      </c>
      <c r="C45" s="86" t="s">
        <v>165</v>
      </c>
      <c r="D45" s="95"/>
      <c r="E45" s="82" t="s">
        <v>119</v>
      </c>
      <c r="F45" s="94" t="s">
        <v>118</v>
      </c>
      <c r="G45" s="82" t="s">
        <v>119</v>
      </c>
      <c r="H45" s="82" t="s">
        <v>119</v>
      </c>
      <c r="I45" s="82" t="s">
        <v>119</v>
      </c>
      <c r="J45" s="82" t="s">
        <v>119</v>
      </c>
      <c r="K45" s="82" t="s">
        <v>119</v>
      </c>
      <c r="L45" s="94" t="s">
        <v>118</v>
      </c>
      <c r="M45" s="93" t="s">
        <v>117</v>
      </c>
      <c r="O45" s="73" t="s">
        <v>116</v>
      </c>
      <c r="P45" s="92">
        <v>25</v>
      </c>
      <c r="Q45" s="91">
        <v>15</v>
      </c>
    </row>
    <row r="46" spans="1:17" x14ac:dyDescent="0.25">
      <c r="A46" s="96">
        <v>42549</v>
      </c>
      <c r="B46" s="92">
        <v>24</v>
      </c>
      <c r="C46" s="86" t="s">
        <v>62</v>
      </c>
      <c r="D46" s="95"/>
      <c r="E46" s="82" t="s">
        <v>119</v>
      </c>
      <c r="F46" s="82" t="s">
        <v>119</v>
      </c>
      <c r="G46" s="82" t="s">
        <v>119</v>
      </c>
      <c r="H46" s="82" t="s">
        <v>119</v>
      </c>
      <c r="I46" s="82" t="s">
        <v>119</v>
      </c>
      <c r="J46" s="94" t="s">
        <v>118</v>
      </c>
      <c r="K46" s="94" t="s">
        <v>118</v>
      </c>
      <c r="L46" s="94" t="s">
        <v>118</v>
      </c>
      <c r="M46" s="93" t="s">
        <v>117</v>
      </c>
      <c r="O46" s="73" t="s">
        <v>116</v>
      </c>
      <c r="P46" s="92">
        <v>26</v>
      </c>
      <c r="Q46" s="91">
        <v>15</v>
      </c>
    </row>
    <row r="47" spans="1:17" x14ac:dyDescent="0.25">
      <c r="A47" s="96">
        <v>42551</v>
      </c>
      <c r="B47" s="92">
        <v>25</v>
      </c>
      <c r="C47" s="86" t="s">
        <v>120</v>
      </c>
      <c r="D47" s="95"/>
      <c r="E47" s="82" t="s">
        <v>119</v>
      </c>
      <c r="F47" s="82" t="s">
        <v>119</v>
      </c>
      <c r="G47" s="82" t="s">
        <v>119</v>
      </c>
      <c r="H47" s="82" t="s">
        <v>119</v>
      </c>
      <c r="I47" s="82" t="s">
        <v>119</v>
      </c>
      <c r="J47" s="82" t="s">
        <v>119</v>
      </c>
      <c r="K47" s="82" t="s">
        <v>119</v>
      </c>
      <c r="L47" s="94" t="s">
        <v>118</v>
      </c>
      <c r="M47" s="93" t="s">
        <v>117</v>
      </c>
      <c r="O47" s="73" t="s">
        <v>116</v>
      </c>
      <c r="P47" s="92">
        <v>27</v>
      </c>
      <c r="Q47" s="91">
        <v>15</v>
      </c>
    </row>
    <row r="48" spans="1:17" x14ac:dyDescent="0.25">
      <c r="A48" s="96"/>
      <c r="B48" s="92"/>
      <c r="C48" s="86"/>
      <c r="D48" s="95"/>
      <c r="E48" s="82"/>
      <c r="F48" s="82"/>
      <c r="G48" s="82"/>
      <c r="H48" s="94"/>
      <c r="I48" s="82"/>
      <c r="J48" s="94"/>
      <c r="K48" s="82"/>
      <c r="L48" s="94"/>
      <c r="M48" s="93"/>
      <c r="P48" s="92"/>
      <c r="Q48" s="91"/>
    </row>
    <row r="49" spans="1:21" ht="18.75" x14ac:dyDescent="0.3">
      <c r="C49" s="83"/>
      <c r="E49" s="83"/>
      <c r="F49" s="82"/>
      <c r="G49" s="81"/>
      <c r="H49" s="80"/>
      <c r="I49" s="80"/>
      <c r="J49" s="80"/>
      <c r="K49" s="80"/>
      <c r="L49" s="80"/>
      <c r="M49" s="79"/>
      <c r="N49" s="74">
        <f>COUNTA(N19:N48)</f>
        <v>8</v>
      </c>
      <c r="O49" s="73">
        <f>COUNTA(O19:O48)</f>
        <v>20</v>
      </c>
      <c r="Q49" s="85">
        <f>SUM(Q19:Q48)</f>
        <v>420</v>
      </c>
      <c r="R49" s="90">
        <f>N49*15</f>
        <v>120</v>
      </c>
      <c r="S49" s="165">
        <f>O49*15</f>
        <v>300</v>
      </c>
      <c r="T49" s="89"/>
      <c r="U49" s="88">
        <f>Q49</f>
        <v>420</v>
      </c>
    </row>
    <row r="50" spans="1:21" x14ac:dyDescent="0.25">
      <c r="A50" s="87"/>
      <c r="B50" s="86"/>
      <c r="C50" s="83"/>
      <c r="E50" s="83"/>
      <c r="F50" s="82"/>
      <c r="G50" s="81"/>
      <c r="H50" s="80"/>
      <c r="I50" s="80"/>
      <c r="J50" s="80"/>
      <c r="K50" s="80"/>
      <c r="L50" s="80"/>
      <c r="M50" s="79"/>
      <c r="P50" s="86"/>
    </row>
    <row r="51" spans="1:21" ht="21" x14ac:dyDescent="0.35">
      <c r="A51" s="87"/>
      <c r="B51" s="86"/>
      <c r="C51" s="83"/>
      <c r="E51" s="83"/>
      <c r="F51" s="82"/>
      <c r="G51" s="81"/>
      <c r="H51" s="80"/>
      <c r="I51" s="80"/>
      <c r="J51" s="80"/>
      <c r="K51" s="80"/>
      <c r="L51" s="80"/>
      <c r="M51" s="79"/>
      <c r="P51" s="86"/>
      <c r="R51" s="85">
        <f>R49-R16</f>
        <v>120</v>
      </c>
      <c r="S51" s="85">
        <f>S49-S16</f>
        <v>-223.20000000000005</v>
      </c>
      <c r="T51" s="85"/>
      <c r="U51" s="84">
        <f>SUM(R51:T51)</f>
        <v>-103.20000000000005</v>
      </c>
    </row>
    <row r="52" spans="1:21" x14ac:dyDescent="0.25">
      <c r="C52" s="83"/>
      <c r="E52" s="83"/>
      <c r="F52" s="82"/>
      <c r="G52" s="81"/>
      <c r="H52" s="80"/>
      <c r="I52" s="80"/>
      <c r="J52" s="80"/>
      <c r="K52" s="80"/>
      <c r="L52" s="80"/>
      <c r="M52" s="79"/>
      <c r="R52" s="72" t="s">
        <v>115</v>
      </c>
    </row>
    <row r="53" spans="1:21" x14ac:dyDescent="0.25">
      <c r="C53" s="83"/>
      <c r="E53" s="83"/>
      <c r="F53" s="82"/>
      <c r="G53" s="81"/>
      <c r="H53" s="80"/>
      <c r="I53" s="80"/>
      <c r="J53" s="80"/>
      <c r="K53" s="80"/>
      <c r="L53" s="80"/>
      <c r="M53" s="79"/>
    </row>
    <row r="54" spans="1:21" ht="21" x14ac:dyDescent="0.35">
      <c r="R54" s="71"/>
      <c r="U54" s="78"/>
    </row>
  </sheetData>
  <autoFilter ref="K1:K53"/>
  <mergeCells count="1">
    <mergeCell ref="E1:F1"/>
  </mergeCells>
  <conditionalFormatting sqref="U51">
    <cfRule type="cellIs" dxfId="1488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0" tint="-0.499984740745262"/>
  </sheetPr>
  <dimension ref="A1:L35"/>
  <sheetViews>
    <sheetView workbookViewId="0"/>
  </sheetViews>
  <sheetFormatPr defaultRowHeight="11.25" customHeight="1" x14ac:dyDescent="0.25"/>
  <cols>
    <col min="1" max="1" width="4.42578125" style="190" customWidth="1"/>
    <col min="2" max="5" width="9.140625" style="190"/>
    <col min="6" max="6" width="3.7109375" style="190" customWidth="1"/>
    <col min="7" max="10" width="7.7109375" style="190" customWidth="1"/>
    <col min="11" max="11" width="3.7109375" style="190" customWidth="1"/>
    <col min="12" max="16384" width="9.140625" style="190"/>
  </cols>
  <sheetData>
    <row r="1" spans="1:12" ht="15.75" customHeight="1" x14ac:dyDescent="0.25">
      <c r="A1" s="222">
        <v>0</v>
      </c>
      <c r="B1" s="223" t="s">
        <v>115</v>
      </c>
      <c r="E1" s="201" t="s">
        <v>215</v>
      </c>
      <c r="G1" s="201" t="s">
        <v>216</v>
      </c>
      <c r="L1" s="202" t="s">
        <v>217</v>
      </c>
    </row>
    <row r="2" spans="1:12" ht="15" customHeight="1" x14ac:dyDescent="0.25">
      <c r="A2" s="220">
        <v>1</v>
      </c>
      <c r="B2" s="191" t="s">
        <v>201</v>
      </c>
      <c r="E2" s="198"/>
      <c r="G2" s="198"/>
      <c r="H2" s="198"/>
      <c r="I2" s="198"/>
      <c r="J2" s="198"/>
      <c r="L2" s="198"/>
    </row>
    <row r="3" spans="1:12" ht="15" customHeight="1" x14ac:dyDescent="0.25">
      <c r="A3" s="220">
        <v>2</v>
      </c>
      <c r="B3" s="191" t="s">
        <v>202</v>
      </c>
      <c r="D3" s="190" t="s">
        <v>203</v>
      </c>
      <c r="E3" s="198"/>
      <c r="G3" s="198"/>
      <c r="H3" s="198"/>
      <c r="I3" s="198"/>
      <c r="J3" s="198"/>
      <c r="L3" s="198"/>
    </row>
    <row r="4" spans="1:12" ht="15" customHeight="1" x14ac:dyDescent="0.25">
      <c r="A4" s="220">
        <v>3</v>
      </c>
      <c r="B4" s="191" t="s">
        <v>155</v>
      </c>
      <c r="E4" s="198"/>
      <c r="G4" s="198"/>
      <c r="H4" s="198"/>
      <c r="I4" s="198"/>
      <c r="J4" s="198"/>
      <c r="L4" s="198"/>
    </row>
    <row r="5" spans="1:12" ht="15" customHeight="1" x14ac:dyDescent="0.25">
      <c r="A5" s="220">
        <v>4</v>
      </c>
      <c r="B5" s="191" t="s">
        <v>204</v>
      </c>
      <c r="E5" s="198"/>
      <c r="G5" s="198"/>
      <c r="H5" s="198"/>
      <c r="I5" s="198"/>
      <c r="J5" s="198"/>
      <c r="L5" s="198"/>
    </row>
    <row r="6" spans="1:12" ht="15" customHeight="1" x14ac:dyDescent="0.25">
      <c r="A6" s="220">
        <v>5</v>
      </c>
      <c r="B6" s="191" t="s">
        <v>156</v>
      </c>
      <c r="E6" s="198"/>
      <c r="G6" s="198"/>
      <c r="H6" s="198"/>
      <c r="I6" s="198"/>
      <c r="J6" s="198"/>
      <c r="L6" s="198"/>
    </row>
    <row r="7" spans="1:12" ht="15" customHeight="1" x14ac:dyDescent="0.25">
      <c r="A7" s="220">
        <v>6</v>
      </c>
      <c r="B7" s="191" t="s">
        <v>206</v>
      </c>
      <c r="E7" s="198"/>
      <c r="G7" s="198"/>
      <c r="H7" s="198"/>
      <c r="I7" s="198"/>
      <c r="J7" s="198"/>
      <c r="L7" s="198"/>
    </row>
    <row r="8" spans="1:12" ht="15" customHeight="1" x14ac:dyDescent="0.25">
      <c r="A8" s="220">
        <v>7</v>
      </c>
      <c r="B8" s="191" t="s">
        <v>207</v>
      </c>
      <c r="E8" s="198"/>
      <c r="G8" s="198"/>
      <c r="H8" s="198"/>
      <c r="I8" s="198"/>
      <c r="J8" s="198"/>
      <c r="L8" s="198"/>
    </row>
    <row r="9" spans="1:12" ht="15" customHeight="1" x14ac:dyDescent="0.25">
      <c r="A9" s="220">
        <v>8</v>
      </c>
      <c r="B9" s="191" t="s">
        <v>205</v>
      </c>
      <c r="E9" s="198"/>
      <c r="G9" s="198"/>
      <c r="H9" s="198"/>
      <c r="I9" s="198"/>
      <c r="J9" s="198"/>
      <c r="L9" s="198"/>
    </row>
    <row r="10" spans="1:12" ht="15" customHeight="1" x14ac:dyDescent="0.25">
      <c r="A10" s="220">
        <v>9</v>
      </c>
      <c r="B10" s="191" t="s">
        <v>189</v>
      </c>
      <c r="E10" s="198"/>
      <c r="G10" s="198"/>
      <c r="H10" s="198"/>
      <c r="I10" s="198"/>
      <c r="J10" s="198"/>
      <c r="L10" s="198"/>
    </row>
    <row r="11" spans="1:12" ht="15" customHeight="1" x14ac:dyDescent="0.25">
      <c r="A11" s="220">
        <v>10</v>
      </c>
      <c r="B11" s="193" t="s">
        <v>208</v>
      </c>
      <c r="E11" s="198"/>
      <c r="G11" s="198"/>
      <c r="H11" s="198"/>
      <c r="I11" s="198"/>
      <c r="J11" s="198"/>
      <c r="L11" s="198"/>
    </row>
    <row r="12" spans="1:12" ht="15" customHeight="1" x14ac:dyDescent="0.25">
      <c r="A12" s="220">
        <v>11</v>
      </c>
      <c r="B12" s="191" t="s">
        <v>187</v>
      </c>
      <c r="E12" s="198"/>
      <c r="G12" s="198"/>
      <c r="H12" s="198"/>
      <c r="I12" s="198"/>
      <c r="J12" s="198"/>
      <c r="L12" s="198"/>
    </row>
    <row r="13" spans="1:12" ht="15" customHeight="1" x14ac:dyDescent="0.25">
      <c r="A13" s="220">
        <v>12</v>
      </c>
      <c r="B13" s="193" t="s">
        <v>209</v>
      </c>
      <c r="E13" s="198"/>
      <c r="G13" s="198"/>
      <c r="H13" s="198"/>
      <c r="I13" s="198"/>
      <c r="J13" s="198"/>
      <c r="L13" s="198"/>
    </row>
    <row r="14" spans="1:12" ht="15" customHeight="1" x14ac:dyDescent="0.25">
      <c r="A14" s="220">
        <v>13</v>
      </c>
      <c r="B14" s="193" t="s">
        <v>188</v>
      </c>
      <c r="E14" s="198"/>
      <c r="G14" s="198"/>
      <c r="H14" s="198"/>
      <c r="I14" s="198"/>
      <c r="J14" s="198"/>
      <c r="L14" s="198"/>
    </row>
    <row r="15" spans="1:12" ht="15" customHeight="1" x14ac:dyDescent="0.25">
      <c r="A15" s="220">
        <v>14</v>
      </c>
      <c r="B15" s="191" t="s">
        <v>200</v>
      </c>
      <c r="E15" s="198"/>
      <c r="G15" s="198"/>
      <c r="H15" s="198"/>
      <c r="I15" s="198"/>
      <c r="J15" s="198"/>
      <c r="L15" s="198"/>
    </row>
    <row r="16" spans="1:12" ht="15" customHeight="1" x14ac:dyDescent="0.25">
      <c r="A16" s="220">
        <v>15</v>
      </c>
      <c r="B16" s="193" t="s">
        <v>210</v>
      </c>
      <c r="E16" s="198"/>
      <c r="G16" s="198"/>
      <c r="H16" s="198"/>
      <c r="I16" s="198"/>
      <c r="J16" s="198"/>
      <c r="L16" s="198"/>
    </row>
    <row r="17" spans="1:12" ht="15" customHeight="1" x14ac:dyDescent="0.25">
      <c r="A17" s="220">
        <v>16</v>
      </c>
      <c r="B17" s="193" t="s">
        <v>211</v>
      </c>
      <c r="E17" s="198"/>
      <c r="G17" s="198"/>
      <c r="H17" s="198"/>
      <c r="I17" s="198"/>
      <c r="J17" s="198"/>
      <c r="L17" s="198"/>
    </row>
    <row r="18" spans="1:12" ht="15" customHeight="1" x14ac:dyDescent="0.25">
      <c r="A18" s="220">
        <v>17</v>
      </c>
      <c r="B18" s="193" t="s">
        <v>86</v>
      </c>
      <c r="E18" s="198"/>
      <c r="G18" s="198"/>
      <c r="H18" s="198"/>
      <c r="I18" s="198"/>
      <c r="J18" s="198"/>
      <c r="L18" s="198"/>
    </row>
    <row r="19" spans="1:12" ht="15" customHeight="1" x14ac:dyDescent="0.25">
      <c r="A19" s="220">
        <v>18</v>
      </c>
      <c r="B19" s="193" t="s">
        <v>151</v>
      </c>
      <c r="E19" s="198"/>
      <c r="G19" s="198"/>
      <c r="H19" s="198"/>
      <c r="I19" s="198"/>
      <c r="J19" s="198"/>
      <c r="L19" s="198"/>
    </row>
    <row r="20" spans="1:12" ht="15" customHeight="1" x14ac:dyDescent="0.25">
      <c r="A20" s="220">
        <v>19</v>
      </c>
      <c r="B20" s="191" t="s">
        <v>212</v>
      </c>
      <c r="D20" s="190" t="s">
        <v>203</v>
      </c>
      <c r="E20" s="198"/>
      <c r="G20" s="198"/>
      <c r="H20" s="198"/>
      <c r="I20" s="198"/>
      <c r="J20" s="198"/>
      <c r="L20" s="198"/>
    </row>
    <row r="21" spans="1:12" ht="15" customHeight="1" x14ac:dyDescent="0.25">
      <c r="A21" s="220">
        <v>20</v>
      </c>
      <c r="B21" s="191" t="s">
        <v>161</v>
      </c>
      <c r="E21" s="198"/>
      <c r="G21" s="198"/>
      <c r="H21" s="198"/>
      <c r="I21" s="198"/>
      <c r="J21" s="198"/>
      <c r="L21" s="198"/>
    </row>
    <row r="22" spans="1:12" ht="15" customHeight="1" x14ac:dyDescent="0.25">
      <c r="A22" s="220">
        <v>21</v>
      </c>
      <c r="B22" s="193" t="s">
        <v>213</v>
      </c>
      <c r="E22" s="198"/>
      <c r="G22" s="198"/>
      <c r="H22" s="198"/>
      <c r="I22" s="198"/>
      <c r="J22" s="198"/>
      <c r="L22" s="198"/>
    </row>
    <row r="23" spans="1:12" ht="15" customHeight="1" x14ac:dyDescent="0.25">
      <c r="A23" s="220">
        <v>22</v>
      </c>
      <c r="B23" s="193" t="s">
        <v>153</v>
      </c>
      <c r="E23" s="198"/>
      <c r="G23" s="198"/>
      <c r="H23" s="198"/>
      <c r="I23" s="198"/>
      <c r="J23" s="198"/>
      <c r="L23" s="198"/>
    </row>
    <row r="24" spans="1:12" ht="15" customHeight="1" x14ac:dyDescent="0.25">
      <c r="A24" s="220">
        <v>23</v>
      </c>
      <c r="B24" s="193" t="s">
        <v>180</v>
      </c>
      <c r="E24" s="198"/>
      <c r="G24" s="198"/>
      <c r="H24" s="198"/>
      <c r="I24" s="198"/>
      <c r="J24" s="198"/>
      <c r="L24" s="198"/>
    </row>
    <row r="25" spans="1:12" ht="15" customHeight="1" x14ac:dyDescent="0.25">
      <c r="A25" s="220">
        <v>24</v>
      </c>
      <c r="B25" s="193" t="s">
        <v>229</v>
      </c>
      <c r="E25" s="198"/>
      <c r="G25" s="198"/>
      <c r="H25" s="198"/>
      <c r="I25" s="198"/>
      <c r="J25" s="198"/>
      <c r="L25" s="198"/>
    </row>
    <row r="26" spans="1:12" ht="15" customHeight="1" x14ac:dyDescent="0.25">
      <c r="A26" s="220">
        <v>25</v>
      </c>
      <c r="B26" s="191" t="s">
        <v>244</v>
      </c>
      <c r="E26" s="198"/>
      <c r="G26" s="198"/>
      <c r="H26" s="198"/>
      <c r="I26" s="198"/>
      <c r="J26" s="198"/>
      <c r="L26" s="198"/>
    </row>
    <row r="27" spans="1:12" ht="15" customHeight="1" x14ac:dyDescent="0.25">
      <c r="A27" s="220">
        <v>26</v>
      </c>
      <c r="B27" s="191" t="s">
        <v>230</v>
      </c>
      <c r="E27" s="198"/>
      <c r="G27" s="198"/>
      <c r="H27" s="198"/>
      <c r="I27" s="198"/>
      <c r="J27" s="198"/>
      <c r="L27" s="198"/>
    </row>
    <row r="28" spans="1:12" ht="15" customHeight="1" x14ac:dyDescent="0.25">
      <c r="A28" s="220">
        <v>27</v>
      </c>
      <c r="B28" s="191" t="s">
        <v>152</v>
      </c>
      <c r="E28" s="198"/>
      <c r="G28" s="198"/>
      <c r="H28" s="198"/>
      <c r="I28" s="198"/>
      <c r="J28" s="198"/>
      <c r="L28" s="198"/>
    </row>
    <row r="29" spans="1:12" ht="15" customHeight="1" x14ac:dyDescent="0.25">
      <c r="A29" s="220">
        <v>28</v>
      </c>
      <c r="B29" s="191" t="s">
        <v>243</v>
      </c>
      <c r="E29" s="198"/>
      <c r="G29" s="198"/>
      <c r="H29" s="198"/>
      <c r="I29" s="198"/>
      <c r="J29" s="198"/>
      <c r="L29" s="198"/>
    </row>
    <row r="30" spans="1:12" ht="15" customHeight="1" x14ac:dyDescent="0.25">
      <c r="A30" s="220">
        <v>29</v>
      </c>
      <c r="B30" s="191"/>
      <c r="E30" s="198"/>
      <c r="G30" s="198"/>
      <c r="H30" s="198"/>
      <c r="I30" s="198"/>
      <c r="J30" s="198"/>
      <c r="L30" s="198"/>
    </row>
    <row r="31" spans="1:12" ht="15" customHeight="1" x14ac:dyDescent="0.25">
      <c r="A31" s="220">
        <v>30</v>
      </c>
      <c r="B31" s="191"/>
      <c r="E31" s="198"/>
      <c r="G31" s="198"/>
      <c r="H31" s="198"/>
      <c r="I31" s="198"/>
      <c r="J31" s="198"/>
      <c r="L31" s="198"/>
    </row>
    <row r="32" spans="1:12" ht="15" customHeight="1" x14ac:dyDescent="0.25">
      <c r="A32" s="220">
        <v>31</v>
      </c>
      <c r="B32" s="191"/>
      <c r="E32" s="198"/>
      <c r="G32" s="198"/>
      <c r="H32" s="198"/>
      <c r="I32" s="198"/>
      <c r="J32" s="198"/>
      <c r="L32" s="198"/>
    </row>
    <row r="33" spans="1:12" ht="15" customHeight="1" x14ac:dyDescent="0.25">
      <c r="A33" s="220">
        <v>32</v>
      </c>
      <c r="B33" s="191"/>
      <c r="E33" s="198"/>
      <c r="G33" s="198"/>
      <c r="H33" s="198"/>
      <c r="I33" s="198"/>
      <c r="J33" s="198"/>
      <c r="L33" s="198"/>
    </row>
    <row r="34" spans="1:12" ht="15" customHeight="1" x14ac:dyDescent="0.25">
      <c r="A34" s="220"/>
      <c r="B34" s="191"/>
      <c r="G34" s="192"/>
      <c r="L34" s="203" t="s">
        <v>218</v>
      </c>
    </row>
    <row r="35" spans="1:12" ht="15" customHeight="1" x14ac:dyDescent="0.25">
      <c r="A35" s="220"/>
      <c r="B35" s="191"/>
      <c r="G35" s="192"/>
      <c r="L35" s="203" t="s">
        <v>219</v>
      </c>
    </row>
  </sheetData>
  <sortState ref="B10:D35">
    <sortCondition descending="1" ref="D10:D35"/>
  </sortState>
  <conditionalFormatting sqref="E2:E33">
    <cfRule type="cellIs" dxfId="1487" priority="155" stopIfTrue="1" operator="between">
      <formula>1</formula>
      <formula>1.999</formula>
    </cfRule>
    <cfRule type="cellIs" dxfId="1486" priority="156" stopIfTrue="1" operator="between">
      <formula>0.0001</formula>
      <formula>0.999</formula>
    </cfRule>
  </conditionalFormatting>
  <conditionalFormatting sqref="G2:G33">
    <cfRule type="cellIs" dxfId="1485" priority="153" stopIfTrue="1" operator="between">
      <formula>1</formula>
      <formula>1.999</formula>
    </cfRule>
    <cfRule type="cellIs" dxfId="1484" priority="154" stopIfTrue="1" operator="between">
      <formula>0.0001</formula>
      <formula>0.999</formula>
    </cfRule>
  </conditionalFormatting>
  <conditionalFormatting sqref="I2:I33">
    <cfRule type="cellIs" dxfId="1483" priority="151" stopIfTrue="1" operator="between">
      <formula>1</formula>
      <formula>1.999</formula>
    </cfRule>
    <cfRule type="cellIs" dxfId="1482" priority="152" stopIfTrue="1" operator="between">
      <formula>0.0001</formula>
      <formula>0.999</formula>
    </cfRule>
  </conditionalFormatting>
  <conditionalFormatting sqref="J2:J33">
    <cfRule type="cellIs" dxfId="1481" priority="149" stopIfTrue="1" operator="between">
      <formula>1</formula>
      <formula>1.999</formula>
    </cfRule>
    <cfRule type="cellIs" dxfId="1480" priority="150" stopIfTrue="1" operator="between">
      <formula>0.0001</formula>
      <formula>0.999</formula>
    </cfRule>
  </conditionalFormatting>
  <conditionalFormatting sqref="L2:L33">
    <cfRule type="cellIs" dxfId="1479" priority="147" stopIfTrue="1" operator="between">
      <formula>1</formula>
      <formula>1.999</formula>
    </cfRule>
    <cfRule type="cellIs" dxfId="1478" priority="148" stopIfTrue="1" operator="between">
      <formula>0.0001</formula>
      <formula>0.999</formula>
    </cfRule>
  </conditionalFormatting>
  <conditionalFormatting sqref="L24">
    <cfRule type="cellIs" dxfId="1477" priority="145" stopIfTrue="1" operator="between">
      <formula>1</formula>
      <formula>1.999</formula>
    </cfRule>
    <cfRule type="cellIs" dxfId="1476" priority="146" stopIfTrue="1" operator="between">
      <formula>0.0001</formula>
      <formula>0.999</formula>
    </cfRule>
  </conditionalFormatting>
  <conditionalFormatting sqref="L25">
    <cfRule type="cellIs" dxfId="1475" priority="143" stopIfTrue="1" operator="between">
      <formula>1</formula>
      <formula>1.999</formula>
    </cfRule>
    <cfRule type="cellIs" dxfId="1474" priority="144" stopIfTrue="1" operator="between">
      <formula>0.0001</formula>
      <formula>0.999</formula>
    </cfRule>
  </conditionalFormatting>
  <conditionalFormatting sqref="L27">
    <cfRule type="cellIs" dxfId="1473" priority="141" stopIfTrue="1" operator="between">
      <formula>1</formula>
      <formula>1.999</formula>
    </cfRule>
    <cfRule type="cellIs" dxfId="1472" priority="142" stopIfTrue="1" operator="between">
      <formula>0.0001</formula>
      <formula>0.999</formula>
    </cfRule>
  </conditionalFormatting>
  <conditionalFormatting sqref="L28">
    <cfRule type="cellIs" dxfId="1471" priority="139" stopIfTrue="1" operator="between">
      <formula>1</formula>
      <formula>1.999</formula>
    </cfRule>
    <cfRule type="cellIs" dxfId="1470" priority="140" stopIfTrue="1" operator="between">
      <formula>0.0001</formula>
      <formula>0.999</formula>
    </cfRule>
  </conditionalFormatting>
  <conditionalFormatting sqref="L25">
    <cfRule type="cellIs" dxfId="1469" priority="137" stopIfTrue="1" operator="between">
      <formula>1</formula>
      <formula>1.999</formula>
    </cfRule>
    <cfRule type="cellIs" dxfId="1468" priority="138" stopIfTrue="1" operator="between">
      <formula>0.0001</formula>
      <formula>0.999</formula>
    </cfRule>
  </conditionalFormatting>
  <conditionalFormatting sqref="L26">
    <cfRule type="cellIs" dxfId="1467" priority="135" stopIfTrue="1" operator="between">
      <formula>1</formula>
      <formula>1.999</formula>
    </cfRule>
    <cfRule type="cellIs" dxfId="1466" priority="136" stopIfTrue="1" operator="between">
      <formula>0.0001</formula>
      <formula>0.999</formula>
    </cfRule>
  </conditionalFormatting>
  <conditionalFormatting sqref="L28">
    <cfRule type="cellIs" dxfId="1465" priority="133" stopIfTrue="1" operator="between">
      <formula>1</formula>
      <formula>1.999</formula>
    </cfRule>
    <cfRule type="cellIs" dxfId="1464" priority="134" stopIfTrue="1" operator="between">
      <formula>0.0001</formula>
      <formula>0.999</formula>
    </cfRule>
  </conditionalFormatting>
  <conditionalFormatting sqref="L29">
    <cfRule type="cellIs" dxfId="1463" priority="131" stopIfTrue="1" operator="between">
      <formula>1</formula>
      <formula>1.999</formula>
    </cfRule>
    <cfRule type="cellIs" dxfId="1462" priority="132" stopIfTrue="1" operator="between">
      <formula>0.0001</formula>
      <formula>0.999</formula>
    </cfRule>
  </conditionalFormatting>
  <conditionalFormatting sqref="L25">
    <cfRule type="cellIs" dxfId="1461" priority="129" stopIfTrue="1" operator="between">
      <formula>1</formula>
      <formula>1.999</formula>
    </cfRule>
    <cfRule type="cellIs" dxfId="1460" priority="130" stopIfTrue="1" operator="between">
      <formula>0.0001</formula>
      <formula>0.999</formula>
    </cfRule>
  </conditionalFormatting>
  <conditionalFormatting sqref="L26">
    <cfRule type="cellIs" dxfId="1459" priority="127" stopIfTrue="1" operator="between">
      <formula>1</formula>
      <formula>1.999</formula>
    </cfRule>
    <cfRule type="cellIs" dxfId="1458" priority="128" stopIfTrue="1" operator="between">
      <formula>0.0001</formula>
      <formula>0.999</formula>
    </cfRule>
  </conditionalFormatting>
  <conditionalFormatting sqref="L28">
    <cfRule type="cellIs" dxfId="1457" priority="125" stopIfTrue="1" operator="between">
      <formula>1</formula>
      <formula>1.999</formula>
    </cfRule>
    <cfRule type="cellIs" dxfId="1456" priority="126" stopIfTrue="1" operator="between">
      <formula>0.0001</formula>
      <formula>0.999</formula>
    </cfRule>
  </conditionalFormatting>
  <conditionalFormatting sqref="L29">
    <cfRule type="cellIs" dxfId="1455" priority="123" stopIfTrue="1" operator="between">
      <formula>1</formula>
      <formula>1.999</formula>
    </cfRule>
    <cfRule type="cellIs" dxfId="1454" priority="124" stopIfTrue="1" operator="between">
      <formula>0.0001</formula>
      <formula>0.999</formula>
    </cfRule>
  </conditionalFormatting>
  <conditionalFormatting sqref="L26">
    <cfRule type="cellIs" dxfId="1453" priority="121" stopIfTrue="1" operator="between">
      <formula>1</formula>
      <formula>1.999</formula>
    </cfRule>
    <cfRule type="cellIs" dxfId="1452" priority="122" stopIfTrue="1" operator="between">
      <formula>0.0001</formula>
      <formula>0.999</formula>
    </cfRule>
  </conditionalFormatting>
  <conditionalFormatting sqref="L27">
    <cfRule type="cellIs" dxfId="1451" priority="119" stopIfTrue="1" operator="between">
      <formula>1</formula>
      <formula>1.999</formula>
    </cfRule>
    <cfRule type="cellIs" dxfId="1450" priority="120" stopIfTrue="1" operator="between">
      <formula>0.0001</formula>
      <formula>0.999</formula>
    </cfRule>
  </conditionalFormatting>
  <conditionalFormatting sqref="L29">
    <cfRule type="cellIs" dxfId="1449" priority="117" stopIfTrue="1" operator="between">
      <formula>1</formula>
      <formula>1.999</formula>
    </cfRule>
    <cfRule type="cellIs" dxfId="1448" priority="118" stopIfTrue="1" operator="between">
      <formula>0.0001</formula>
      <formula>0.999</formula>
    </cfRule>
  </conditionalFormatting>
  <conditionalFormatting sqref="L30">
    <cfRule type="cellIs" dxfId="1447" priority="115" stopIfTrue="1" operator="between">
      <formula>1</formula>
      <formula>1.999</formula>
    </cfRule>
    <cfRule type="cellIs" dxfId="1446" priority="116" stopIfTrue="1" operator="between">
      <formula>0.0001</formula>
      <formula>0.999</formula>
    </cfRule>
  </conditionalFormatting>
  <conditionalFormatting sqref="L27">
    <cfRule type="cellIs" dxfId="1445" priority="113" stopIfTrue="1" operator="between">
      <formula>1</formula>
      <formula>1.999</formula>
    </cfRule>
    <cfRule type="cellIs" dxfId="1444" priority="114" stopIfTrue="1" operator="between">
      <formula>0.0001</formula>
      <formula>0.999</formula>
    </cfRule>
  </conditionalFormatting>
  <conditionalFormatting sqref="L29">
    <cfRule type="cellIs" dxfId="1443" priority="111" stopIfTrue="1" operator="between">
      <formula>1</formula>
      <formula>1.999</formula>
    </cfRule>
    <cfRule type="cellIs" dxfId="1442" priority="112" stopIfTrue="1" operator="between">
      <formula>0.0001</formula>
      <formula>0.999</formula>
    </cfRule>
  </conditionalFormatting>
  <conditionalFormatting sqref="L30">
    <cfRule type="cellIs" dxfId="1441" priority="109" stopIfTrue="1" operator="between">
      <formula>1</formula>
      <formula>1.999</formula>
    </cfRule>
    <cfRule type="cellIs" dxfId="1440" priority="110" stopIfTrue="1" operator="between">
      <formula>0.0001</formula>
      <formula>0.999</formula>
    </cfRule>
  </conditionalFormatting>
  <conditionalFormatting sqref="L27">
    <cfRule type="cellIs" dxfId="1439" priority="107" stopIfTrue="1" operator="between">
      <formula>1</formula>
      <formula>1.999</formula>
    </cfRule>
    <cfRule type="cellIs" dxfId="1438" priority="108" stopIfTrue="1" operator="between">
      <formula>0.0001</formula>
      <formula>0.999</formula>
    </cfRule>
  </conditionalFormatting>
  <conditionalFormatting sqref="L28">
    <cfRule type="cellIs" dxfId="1437" priority="105" stopIfTrue="1" operator="between">
      <formula>1</formula>
      <formula>1.999</formula>
    </cfRule>
    <cfRule type="cellIs" dxfId="1436" priority="106" stopIfTrue="1" operator="between">
      <formula>0.0001</formula>
      <formula>0.999</formula>
    </cfRule>
  </conditionalFormatting>
  <conditionalFormatting sqref="L30">
    <cfRule type="cellIs" dxfId="1435" priority="103" stopIfTrue="1" operator="between">
      <formula>1</formula>
      <formula>1.999</formula>
    </cfRule>
    <cfRule type="cellIs" dxfId="1434" priority="104" stopIfTrue="1" operator="between">
      <formula>0.0001</formula>
      <formula>0.999</formula>
    </cfRule>
  </conditionalFormatting>
  <conditionalFormatting sqref="L31">
    <cfRule type="cellIs" dxfId="1433" priority="101" stopIfTrue="1" operator="between">
      <formula>1</formula>
      <formula>1.999</formula>
    </cfRule>
    <cfRule type="cellIs" dxfId="1432" priority="102" stopIfTrue="1" operator="between">
      <formula>0.0001</formula>
      <formula>0.999</formula>
    </cfRule>
  </conditionalFormatting>
  <conditionalFormatting sqref="L27">
    <cfRule type="cellIs" dxfId="1431" priority="99" stopIfTrue="1" operator="between">
      <formula>1</formula>
      <formula>1.999</formula>
    </cfRule>
    <cfRule type="cellIs" dxfId="1430" priority="100" stopIfTrue="1" operator="between">
      <formula>0.0001</formula>
      <formula>0.999</formula>
    </cfRule>
  </conditionalFormatting>
  <conditionalFormatting sqref="L28">
    <cfRule type="cellIs" dxfId="1429" priority="97" stopIfTrue="1" operator="between">
      <formula>1</formula>
      <formula>1.999</formula>
    </cfRule>
    <cfRule type="cellIs" dxfId="1428" priority="98" stopIfTrue="1" operator="between">
      <formula>0.0001</formula>
      <formula>0.999</formula>
    </cfRule>
  </conditionalFormatting>
  <conditionalFormatting sqref="L30">
    <cfRule type="cellIs" dxfId="1427" priority="95" stopIfTrue="1" operator="between">
      <formula>1</formula>
      <formula>1.999</formula>
    </cfRule>
    <cfRule type="cellIs" dxfId="1426" priority="96" stopIfTrue="1" operator="between">
      <formula>0.0001</formula>
      <formula>0.999</formula>
    </cfRule>
  </conditionalFormatting>
  <conditionalFormatting sqref="L31">
    <cfRule type="cellIs" dxfId="1425" priority="93" stopIfTrue="1" operator="between">
      <formula>1</formula>
      <formula>1.999</formula>
    </cfRule>
    <cfRule type="cellIs" dxfId="1424" priority="94" stopIfTrue="1" operator="between">
      <formula>0.0001</formula>
      <formula>0.999</formula>
    </cfRule>
  </conditionalFormatting>
  <conditionalFormatting sqref="L28">
    <cfRule type="cellIs" dxfId="1423" priority="91" stopIfTrue="1" operator="between">
      <formula>1</formula>
      <formula>1.999</formula>
    </cfRule>
    <cfRule type="cellIs" dxfId="1422" priority="92" stopIfTrue="1" operator="between">
      <formula>0.0001</formula>
      <formula>0.999</formula>
    </cfRule>
  </conditionalFormatting>
  <conditionalFormatting sqref="L29">
    <cfRule type="cellIs" dxfId="1421" priority="89" stopIfTrue="1" operator="between">
      <formula>1</formula>
      <formula>1.999</formula>
    </cfRule>
    <cfRule type="cellIs" dxfId="1420" priority="90" stopIfTrue="1" operator="between">
      <formula>0.0001</formula>
      <formula>0.999</formula>
    </cfRule>
  </conditionalFormatting>
  <conditionalFormatting sqref="L31">
    <cfRule type="cellIs" dxfId="1419" priority="87" stopIfTrue="1" operator="between">
      <formula>1</formula>
      <formula>1.999</formula>
    </cfRule>
    <cfRule type="cellIs" dxfId="1418" priority="88" stopIfTrue="1" operator="between">
      <formula>0.0001</formula>
      <formula>0.999</formula>
    </cfRule>
  </conditionalFormatting>
  <conditionalFormatting sqref="L32">
    <cfRule type="cellIs" dxfId="1417" priority="85" stopIfTrue="1" operator="between">
      <formula>1</formula>
      <formula>1.999</formula>
    </cfRule>
    <cfRule type="cellIs" dxfId="1416" priority="86" stopIfTrue="1" operator="between">
      <formula>0.0001</formula>
      <formula>0.999</formula>
    </cfRule>
  </conditionalFormatting>
  <conditionalFormatting sqref="L29">
    <cfRule type="cellIs" dxfId="1415" priority="83" stopIfTrue="1" operator="between">
      <formula>1</formula>
      <formula>1.999</formula>
    </cfRule>
    <cfRule type="cellIs" dxfId="1414" priority="84" stopIfTrue="1" operator="between">
      <formula>0.0001</formula>
      <formula>0.999</formula>
    </cfRule>
  </conditionalFormatting>
  <conditionalFormatting sqref="L30">
    <cfRule type="cellIs" dxfId="1413" priority="81" stopIfTrue="1" operator="between">
      <formula>1</formula>
      <formula>1.999</formula>
    </cfRule>
    <cfRule type="cellIs" dxfId="1412" priority="82" stopIfTrue="1" operator="between">
      <formula>0.0001</formula>
      <formula>0.999</formula>
    </cfRule>
  </conditionalFormatting>
  <conditionalFormatting sqref="L30">
    <cfRule type="cellIs" dxfId="1411" priority="79" stopIfTrue="1" operator="between">
      <formula>1</formula>
      <formula>1.999</formula>
    </cfRule>
    <cfRule type="cellIs" dxfId="1410" priority="80" stopIfTrue="1" operator="between">
      <formula>0.0001</formula>
      <formula>0.999</formula>
    </cfRule>
  </conditionalFormatting>
  <conditionalFormatting sqref="L31">
    <cfRule type="cellIs" dxfId="1409" priority="77" stopIfTrue="1" operator="between">
      <formula>1</formula>
      <formula>1.999</formula>
    </cfRule>
    <cfRule type="cellIs" dxfId="1408" priority="78" stopIfTrue="1" operator="between">
      <formula>0.0001</formula>
      <formula>0.999</formula>
    </cfRule>
  </conditionalFormatting>
  <conditionalFormatting sqref="L30">
    <cfRule type="cellIs" dxfId="1407" priority="75" stopIfTrue="1" operator="between">
      <formula>1</formula>
      <formula>1.999</formula>
    </cfRule>
    <cfRule type="cellIs" dxfId="1406" priority="76" stopIfTrue="1" operator="between">
      <formula>0.0001</formula>
      <formula>0.999</formula>
    </cfRule>
  </conditionalFormatting>
  <conditionalFormatting sqref="L31">
    <cfRule type="cellIs" dxfId="1405" priority="73" stopIfTrue="1" operator="between">
      <formula>1</formula>
      <formula>1.999</formula>
    </cfRule>
    <cfRule type="cellIs" dxfId="1404" priority="74" stopIfTrue="1" operator="between">
      <formula>0.0001</formula>
      <formula>0.999</formula>
    </cfRule>
  </conditionalFormatting>
  <conditionalFormatting sqref="L29">
    <cfRule type="cellIs" dxfId="1403" priority="71" stopIfTrue="1" operator="between">
      <formula>1</formula>
      <formula>1.999</formula>
    </cfRule>
    <cfRule type="cellIs" dxfId="1402" priority="72" stopIfTrue="1" operator="between">
      <formula>0.0001</formula>
      <formula>0.999</formula>
    </cfRule>
  </conditionalFormatting>
  <conditionalFormatting sqref="L31">
    <cfRule type="cellIs" dxfId="1401" priority="69" stopIfTrue="1" operator="between">
      <formula>1</formula>
      <formula>1.999</formula>
    </cfRule>
    <cfRule type="cellIs" dxfId="1400" priority="70" stopIfTrue="1" operator="between">
      <formula>0.0001</formula>
      <formula>0.999</formula>
    </cfRule>
  </conditionalFormatting>
  <conditionalFormatting sqref="L32">
    <cfRule type="cellIs" dxfId="1399" priority="67" stopIfTrue="1" operator="between">
      <formula>1</formula>
      <formula>1.999</formula>
    </cfRule>
    <cfRule type="cellIs" dxfId="1398" priority="68" stopIfTrue="1" operator="between">
      <formula>0.0001</formula>
      <formula>0.999</formula>
    </cfRule>
  </conditionalFormatting>
  <conditionalFormatting sqref="L29">
    <cfRule type="cellIs" dxfId="1397" priority="65" stopIfTrue="1" operator="between">
      <formula>1</formula>
      <formula>1.999</formula>
    </cfRule>
    <cfRule type="cellIs" dxfId="1396" priority="66" stopIfTrue="1" operator="between">
      <formula>0.0001</formula>
      <formula>0.999</formula>
    </cfRule>
  </conditionalFormatting>
  <conditionalFormatting sqref="L31">
    <cfRule type="cellIs" dxfId="1395" priority="63" stopIfTrue="1" operator="between">
      <formula>1</formula>
      <formula>1.999</formula>
    </cfRule>
    <cfRule type="cellIs" dxfId="1394" priority="64" stopIfTrue="1" operator="between">
      <formula>0.0001</formula>
      <formula>0.999</formula>
    </cfRule>
  </conditionalFormatting>
  <conditionalFormatting sqref="L32">
    <cfRule type="cellIs" dxfId="1393" priority="61" stopIfTrue="1" operator="between">
      <formula>1</formula>
      <formula>1.999</formula>
    </cfRule>
    <cfRule type="cellIs" dxfId="1392" priority="62" stopIfTrue="1" operator="between">
      <formula>0.0001</formula>
      <formula>0.999</formula>
    </cfRule>
  </conditionalFormatting>
  <conditionalFormatting sqref="L29">
    <cfRule type="cellIs" dxfId="1391" priority="59" stopIfTrue="1" operator="between">
      <formula>1</formula>
      <formula>1.999</formula>
    </cfRule>
    <cfRule type="cellIs" dxfId="1390" priority="60" stopIfTrue="1" operator="between">
      <formula>0.0001</formula>
      <formula>0.999</formula>
    </cfRule>
  </conditionalFormatting>
  <conditionalFormatting sqref="L30">
    <cfRule type="cellIs" dxfId="1389" priority="57" stopIfTrue="1" operator="between">
      <formula>1</formula>
      <formula>1.999</formula>
    </cfRule>
    <cfRule type="cellIs" dxfId="1388" priority="58" stopIfTrue="1" operator="between">
      <formula>0.0001</formula>
      <formula>0.999</formula>
    </cfRule>
  </conditionalFormatting>
  <conditionalFormatting sqref="L32">
    <cfRule type="cellIs" dxfId="1387" priority="55" stopIfTrue="1" operator="between">
      <formula>1</formula>
      <formula>1.999</formula>
    </cfRule>
    <cfRule type="cellIs" dxfId="1386" priority="56" stopIfTrue="1" operator="between">
      <formula>0.0001</formula>
      <formula>0.999</formula>
    </cfRule>
  </conditionalFormatting>
  <conditionalFormatting sqref="L33">
    <cfRule type="cellIs" dxfId="1385" priority="53" stopIfTrue="1" operator="between">
      <formula>1</formula>
      <formula>1.999</formula>
    </cfRule>
    <cfRule type="cellIs" dxfId="1384" priority="54" stopIfTrue="1" operator="between">
      <formula>0.0001</formula>
      <formula>0.999</formula>
    </cfRule>
  </conditionalFormatting>
  <conditionalFormatting sqref="L29">
    <cfRule type="cellIs" dxfId="1383" priority="51" stopIfTrue="1" operator="between">
      <formula>1</formula>
      <formula>1.999</formula>
    </cfRule>
    <cfRule type="cellIs" dxfId="1382" priority="52" stopIfTrue="1" operator="between">
      <formula>0.0001</formula>
      <formula>0.999</formula>
    </cfRule>
  </conditionalFormatting>
  <conditionalFormatting sqref="L30">
    <cfRule type="cellIs" dxfId="1381" priority="49" stopIfTrue="1" operator="between">
      <formula>1</formula>
      <formula>1.999</formula>
    </cfRule>
    <cfRule type="cellIs" dxfId="1380" priority="50" stopIfTrue="1" operator="between">
      <formula>0.0001</formula>
      <formula>0.999</formula>
    </cfRule>
  </conditionalFormatting>
  <conditionalFormatting sqref="L32">
    <cfRule type="cellIs" dxfId="1379" priority="47" stopIfTrue="1" operator="between">
      <formula>1</formula>
      <formula>1.999</formula>
    </cfRule>
    <cfRule type="cellIs" dxfId="1378" priority="48" stopIfTrue="1" operator="between">
      <formula>0.0001</formula>
      <formula>0.999</formula>
    </cfRule>
  </conditionalFormatting>
  <conditionalFormatting sqref="L33">
    <cfRule type="cellIs" dxfId="1377" priority="45" stopIfTrue="1" operator="between">
      <formula>1</formula>
      <formula>1.999</formula>
    </cfRule>
    <cfRule type="cellIs" dxfId="1376" priority="46" stopIfTrue="1" operator="between">
      <formula>0.0001</formula>
      <formula>0.999</formula>
    </cfRule>
  </conditionalFormatting>
  <conditionalFormatting sqref="L30">
    <cfRule type="cellIs" dxfId="1375" priority="43" stopIfTrue="1" operator="between">
      <formula>1</formula>
      <formula>1.999</formula>
    </cfRule>
    <cfRule type="cellIs" dxfId="1374" priority="44" stopIfTrue="1" operator="between">
      <formula>0.0001</formula>
      <formula>0.999</formula>
    </cfRule>
  </conditionalFormatting>
  <conditionalFormatting sqref="L31">
    <cfRule type="cellIs" dxfId="1373" priority="41" stopIfTrue="1" operator="between">
      <formula>1</formula>
      <formula>1.999</formula>
    </cfRule>
    <cfRule type="cellIs" dxfId="1372" priority="42" stopIfTrue="1" operator="between">
      <formula>0.0001</formula>
      <formula>0.999</formula>
    </cfRule>
  </conditionalFormatting>
  <conditionalFormatting sqref="L33">
    <cfRule type="cellIs" dxfId="1371" priority="39" stopIfTrue="1" operator="between">
      <formula>1</formula>
      <formula>1.999</formula>
    </cfRule>
    <cfRule type="cellIs" dxfId="1370" priority="40" stopIfTrue="1" operator="between">
      <formula>0.0001</formula>
      <formula>0.999</formula>
    </cfRule>
  </conditionalFormatting>
  <conditionalFormatting sqref="L34">
    <cfRule type="cellIs" dxfId="1369" priority="37" stopIfTrue="1" operator="between">
      <formula>1</formula>
      <formula>1.999</formula>
    </cfRule>
    <cfRule type="cellIs" dxfId="1368" priority="38" stopIfTrue="1" operator="between">
      <formula>0.0001</formula>
      <formula>0.999</formula>
    </cfRule>
  </conditionalFormatting>
  <conditionalFormatting sqref="L32">
    <cfRule type="cellIs" dxfId="1367" priority="35" stopIfTrue="1" operator="between">
      <formula>1</formula>
      <formula>1.999</formula>
    </cfRule>
    <cfRule type="cellIs" dxfId="1366" priority="36" stopIfTrue="1" operator="between">
      <formula>0.0001</formula>
      <formula>0.999</formula>
    </cfRule>
  </conditionalFormatting>
  <conditionalFormatting sqref="L32">
    <cfRule type="cellIs" dxfId="1365" priority="33" stopIfTrue="1" operator="between">
      <formula>1</formula>
      <formula>1.999</formula>
    </cfRule>
    <cfRule type="cellIs" dxfId="1364" priority="34" stopIfTrue="1" operator="between">
      <formula>0.0001</formula>
      <formula>0.999</formula>
    </cfRule>
  </conditionalFormatting>
  <conditionalFormatting sqref="L32">
    <cfRule type="cellIs" dxfId="1363" priority="31" stopIfTrue="1" operator="between">
      <formula>1</formula>
      <formula>1.999</formula>
    </cfRule>
    <cfRule type="cellIs" dxfId="1362" priority="32" stopIfTrue="1" operator="between">
      <formula>0.0001</formula>
      <formula>0.999</formula>
    </cfRule>
  </conditionalFormatting>
  <conditionalFormatting sqref="L33">
    <cfRule type="cellIs" dxfId="1361" priority="29" stopIfTrue="1" operator="between">
      <formula>1</formula>
      <formula>1.999</formula>
    </cfRule>
    <cfRule type="cellIs" dxfId="1360" priority="30" stopIfTrue="1" operator="between">
      <formula>0.0001</formula>
      <formula>0.999</formula>
    </cfRule>
  </conditionalFormatting>
  <conditionalFormatting sqref="L32">
    <cfRule type="cellIs" dxfId="1359" priority="27" stopIfTrue="1" operator="between">
      <formula>1</formula>
      <formula>1.999</formula>
    </cfRule>
    <cfRule type="cellIs" dxfId="1358" priority="28" stopIfTrue="1" operator="between">
      <formula>0.0001</formula>
      <formula>0.999</formula>
    </cfRule>
  </conditionalFormatting>
  <conditionalFormatting sqref="L32">
    <cfRule type="cellIs" dxfId="1357" priority="25" stopIfTrue="1" operator="between">
      <formula>1</formula>
      <formula>1.999</formula>
    </cfRule>
    <cfRule type="cellIs" dxfId="1356" priority="26" stopIfTrue="1" operator="between">
      <formula>0.0001</formula>
      <formula>0.999</formula>
    </cfRule>
  </conditionalFormatting>
  <conditionalFormatting sqref="L32">
    <cfRule type="cellIs" dxfId="1355" priority="23" stopIfTrue="1" operator="between">
      <formula>1</formula>
      <formula>1.999</formula>
    </cfRule>
    <cfRule type="cellIs" dxfId="1354" priority="24" stopIfTrue="1" operator="between">
      <formula>0.0001</formula>
      <formula>0.999</formula>
    </cfRule>
  </conditionalFormatting>
  <conditionalFormatting sqref="L33">
    <cfRule type="cellIs" dxfId="1353" priority="21" stopIfTrue="1" operator="between">
      <formula>1</formula>
      <formula>1.999</formula>
    </cfRule>
    <cfRule type="cellIs" dxfId="1352" priority="22" stopIfTrue="1" operator="between">
      <formula>0.0001</formula>
      <formula>0.999</formula>
    </cfRule>
  </conditionalFormatting>
  <conditionalFormatting sqref="L32">
    <cfRule type="cellIs" dxfId="1351" priority="19" stopIfTrue="1" operator="between">
      <formula>1</formula>
      <formula>1.999</formula>
    </cfRule>
    <cfRule type="cellIs" dxfId="1350" priority="20" stopIfTrue="1" operator="between">
      <formula>0.0001</formula>
      <formula>0.999</formula>
    </cfRule>
  </conditionalFormatting>
  <conditionalFormatting sqref="L33">
    <cfRule type="cellIs" dxfId="1349" priority="17" stopIfTrue="1" operator="between">
      <formula>1</formula>
      <formula>1.999</formula>
    </cfRule>
    <cfRule type="cellIs" dxfId="1348" priority="18" stopIfTrue="1" operator="between">
      <formula>0.0001</formula>
      <formula>0.999</formula>
    </cfRule>
  </conditionalFormatting>
  <conditionalFormatting sqref="L33">
    <cfRule type="cellIs" dxfId="1347" priority="15" stopIfTrue="1" operator="between">
      <formula>1</formula>
      <formula>1.999</formula>
    </cfRule>
    <cfRule type="cellIs" dxfId="1346" priority="16" stopIfTrue="1" operator="between">
      <formula>0.0001</formula>
      <formula>0.999</formula>
    </cfRule>
  </conditionalFormatting>
  <conditionalFormatting sqref="L34">
    <cfRule type="cellIs" dxfId="1345" priority="13" stopIfTrue="1" operator="between">
      <formula>1</formula>
      <formula>1.999</formula>
    </cfRule>
    <cfRule type="cellIs" dxfId="1344" priority="14" stopIfTrue="1" operator="between">
      <formula>0.0001</formula>
      <formula>0.999</formula>
    </cfRule>
  </conditionalFormatting>
  <conditionalFormatting sqref="L33">
    <cfRule type="cellIs" dxfId="1343" priority="11" stopIfTrue="1" operator="between">
      <formula>1</formula>
      <formula>1.999</formula>
    </cfRule>
    <cfRule type="cellIs" dxfId="1342" priority="12" stopIfTrue="1" operator="between">
      <formula>0.0001</formula>
      <formula>0.999</formula>
    </cfRule>
  </conditionalFormatting>
  <conditionalFormatting sqref="L34">
    <cfRule type="cellIs" dxfId="1341" priority="9" stopIfTrue="1" operator="between">
      <formula>1</formula>
      <formula>1.999</formula>
    </cfRule>
    <cfRule type="cellIs" dxfId="1340" priority="10" stopIfTrue="1" operator="between">
      <formula>0.0001</formula>
      <formula>0.999</formula>
    </cfRule>
  </conditionalFormatting>
  <conditionalFormatting sqref="L32">
    <cfRule type="cellIs" dxfId="1339" priority="7" stopIfTrue="1" operator="between">
      <formula>1</formula>
      <formula>1.999</formula>
    </cfRule>
    <cfRule type="cellIs" dxfId="1338" priority="8" stopIfTrue="1" operator="between">
      <formula>0.0001</formula>
      <formula>0.999</formula>
    </cfRule>
  </conditionalFormatting>
  <conditionalFormatting sqref="L34">
    <cfRule type="cellIs" dxfId="1337" priority="5" stopIfTrue="1" operator="between">
      <formula>1</formula>
      <formula>1.999</formula>
    </cfRule>
    <cfRule type="cellIs" dxfId="1336" priority="6" stopIfTrue="1" operator="between">
      <formula>0.0001</formula>
      <formula>0.999</formula>
    </cfRule>
  </conditionalFormatting>
  <conditionalFormatting sqref="L35">
    <cfRule type="cellIs" dxfId="1335" priority="3" stopIfTrue="1" operator="between">
      <formula>1</formula>
      <formula>1.999</formula>
    </cfRule>
    <cfRule type="cellIs" dxfId="1334" priority="4" stopIfTrue="1" operator="between">
      <formula>0.0001</formula>
      <formula>0.999</formula>
    </cfRule>
  </conditionalFormatting>
  <conditionalFormatting sqref="H2:H33">
    <cfRule type="cellIs" dxfId="1333" priority="1" stopIfTrue="1" operator="between">
      <formula>1</formula>
      <formula>1.999</formula>
    </cfRule>
    <cfRule type="cellIs" dxfId="1332" priority="2" stopIfTrue="1" operator="between">
      <formula>0.0001</formula>
      <formula>0.999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theme="0" tint="-0.34998626667073579"/>
    <pageSetUpPr fitToPage="1"/>
  </sheetPr>
  <dimension ref="B1:AH41"/>
  <sheetViews>
    <sheetView zoomScale="70" zoomScaleNormal="70" workbookViewId="0">
      <selection activeCell="AG28" sqref="AG28"/>
    </sheetView>
  </sheetViews>
  <sheetFormatPr defaultRowHeight="11.25" customHeight="1" x14ac:dyDescent="0.2"/>
  <cols>
    <col min="1" max="1" width="0.5703125" style="194" customWidth="1"/>
    <col min="2" max="2" width="3.5703125" style="194" customWidth="1"/>
    <col min="3" max="3" width="5.7109375" style="194" customWidth="1"/>
    <col min="4" max="10" width="5.7109375" style="196" customWidth="1"/>
    <col min="11" max="12" width="5.7109375" style="194" customWidth="1"/>
    <col min="13" max="18" width="5.7109375" style="196" customWidth="1"/>
    <col min="19" max="20" width="5.7109375" style="194" customWidth="1"/>
    <col min="21" max="34" width="5.7109375" style="196" customWidth="1"/>
    <col min="35" max="239" width="9.140625" style="194"/>
    <col min="240" max="240" width="5" style="194" customWidth="1"/>
    <col min="241" max="241" width="2.42578125" style="194" customWidth="1"/>
    <col min="242" max="242" width="19.42578125" style="194" customWidth="1"/>
    <col min="243" max="243" width="4.5703125" style="194" customWidth="1"/>
    <col min="244" max="247" width="6.42578125" style="194" customWidth="1"/>
    <col min="248" max="248" width="9.140625" style="194"/>
    <col min="249" max="249" width="18.140625" style="194" customWidth="1"/>
    <col min="250" max="253" width="4.28515625" style="194" customWidth="1"/>
    <col min="254" max="254" width="5.42578125" style="194" customWidth="1"/>
    <col min="255" max="495" width="9.140625" style="194"/>
    <col min="496" max="496" width="5" style="194" customWidth="1"/>
    <col min="497" max="497" width="2.42578125" style="194" customWidth="1"/>
    <col min="498" max="498" width="19.42578125" style="194" customWidth="1"/>
    <col min="499" max="499" width="4.5703125" style="194" customWidth="1"/>
    <col min="500" max="503" width="6.42578125" style="194" customWidth="1"/>
    <col min="504" max="504" width="9.140625" style="194"/>
    <col min="505" max="505" width="18.140625" style="194" customWidth="1"/>
    <col min="506" max="509" width="4.28515625" style="194" customWidth="1"/>
    <col min="510" max="510" width="5.42578125" style="194" customWidth="1"/>
    <col min="511" max="751" width="9.140625" style="194"/>
    <col min="752" max="752" width="5" style="194" customWidth="1"/>
    <col min="753" max="753" width="2.42578125" style="194" customWidth="1"/>
    <col min="754" max="754" width="19.42578125" style="194" customWidth="1"/>
    <col min="755" max="755" width="4.5703125" style="194" customWidth="1"/>
    <col min="756" max="759" width="6.42578125" style="194" customWidth="1"/>
    <col min="760" max="760" width="9.140625" style="194"/>
    <col min="761" max="761" width="18.140625" style="194" customWidth="1"/>
    <col min="762" max="765" width="4.28515625" style="194" customWidth="1"/>
    <col min="766" max="766" width="5.42578125" style="194" customWidth="1"/>
    <col min="767" max="1007" width="9.140625" style="194"/>
    <col min="1008" max="1008" width="5" style="194" customWidth="1"/>
    <col min="1009" max="1009" width="2.42578125" style="194" customWidth="1"/>
    <col min="1010" max="1010" width="19.42578125" style="194" customWidth="1"/>
    <col min="1011" max="1011" width="4.5703125" style="194" customWidth="1"/>
    <col min="1012" max="1015" width="6.42578125" style="194" customWidth="1"/>
    <col min="1016" max="1016" width="9.140625" style="194"/>
    <col min="1017" max="1017" width="18.140625" style="194" customWidth="1"/>
    <col min="1018" max="1021" width="4.28515625" style="194" customWidth="1"/>
    <col min="1022" max="1022" width="5.42578125" style="194" customWidth="1"/>
    <col min="1023" max="1263" width="9.140625" style="194"/>
    <col min="1264" max="1264" width="5" style="194" customWidth="1"/>
    <col min="1265" max="1265" width="2.42578125" style="194" customWidth="1"/>
    <col min="1266" max="1266" width="19.42578125" style="194" customWidth="1"/>
    <col min="1267" max="1267" width="4.5703125" style="194" customWidth="1"/>
    <col min="1268" max="1271" width="6.42578125" style="194" customWidth="1"/>
    <col min="1272" max="1272" width="9.140625" style="194"/>
    <col min="1273" max="1273" width="18.140625" style="194" customWidth="1"/>
    <col min="1274" max="1277" width="4.28515625" style="194" customWidth="1"/>
    <col min="1278" max="1278" width="5.42578125" style="194" customWidth="1"/>
    <col min="1279" max="1519" width="9.140625" style="194"/>
    <col min="1520" max="1520" width="5" style="194" customWidth="1"/>
    <col min="1521" max="1521" width="2.42578125" style="194" customWidth="1"/>
    <col min="1522" max="1522" width="19.42578125" style="194" customWidth="1"/>
    <col min="1523" max="1523" width="4.5703125" style="194" customWidth="1"/>
    <col min="1524" max="1527" width="6.42578125" style="194" customWidth="1"/>
    <col min="1528" max="1528" width="9.140625" style="194"/>
    <col min="1529" max="1529" width="18.140625" style="194" customWidth="1"/>
    <col min="1530" max="1533" width="4.28515625" style="194" customWidth="1"/>
    <col min="1534" max="1534" width="5.42578125" style="194" customWidth="1"/>
    <col min="1535" max="1775" width="9.140625" style="194"/>
    <col min="1776" max="1776" width="5" style="194" customWidth="1"/>
    <col min="1777" max="1777" width="2.42578125" style="194" customWidth="1"/>
    <col min="1778" max="1778" width="19.42578125" style="194" customWidth="1"/>
    <col min="1779" max="1779" width="4.5703125" style="194" customWidth="1"/>
    <col min="1780" max="1783" width="6.42578125" style="194" customWidth="1"/>
    <col min="1784" max="1784" width="9.140625" style="194"/>
    <col min="1785" max="1785" width="18.140625" style="194" customWidth="1"/>
    <col min="1786" max="1789" width="4.28515625" style="194" customWidth="1"/>
    <col min="1790" max="1790" width="5.42578125" style="194" customWidth="1"/>
    <col min="1791" max="2031" width="9.140625" style="194"/>
    <col min="2032" max="2032" width="5" style="194" customWidth="1"/>
    <col min="2033" max="2033" width="2.42578125" style="194" customWidth="1"/>
    <col min="2034" max="2034" width="19.42578125" style="194" customWidth="1"/>
    <col min="2035" max="2035" width="4.5703125" style="194" customWidth="1"/>
    <col min="2036" max="2039" width="6.42578125" style="194" customWidth="1"/>
    <col min="2040" max="2040" width="9.140625" style="194"/>
    <col min="2041" max="2041" width="18.140625" style="194" customWidth="1"/>
    <col min="2042" max="2045" width="4.28515625" style="194" customWidth="1"/>
    <col min="2046" max="2046" width="5.42578125" style="194" customWidth="1"/>
    <col min="2047" max="2287" width="9.140625" style="194"/>
    <col min="2288" max="2288" width="5" style="194" customWidth="1"/>
    <col min="2289" max="2289" width="2.42578125" style="194" customWidth="1"/>
    <col min="2290" max="2290" width="19.42578125" style="194" customWidth="1"/>
    <col min="2291" max="2291" width="4.5703125" style="194" customWidth="1"/>
    <col min="2292" max="2295" width="6.42578125" style="194" customWidth="1"/>
    <col min="2296" max="2296" width="9.140625" style="194"/>
    <col min="2297" max="2297" width="18.140625" style="194" customWidth="1"/>
    <col min="2298" max="2301" width="4.28515625" style="194" customWidth="1"/>
    <col min="2302" max="2302" width="5.42578125" style="194" customWidth="1"/>
    <col min="2303" max="2543" width="9.140625" style="194"/>
    <col min="2544" max="2544" width="5" style="194" customWidth="1"/>
    <col min="2545" max="2545" width="2.42578125" style="194" customWidth="1"/>
    <col min="2546" max="2546" width="19.42578125" style="194" customWidth="1"/>
    <col min="2547" max="2547" width="4.5703125" style="194" customWidth="1"/>
    <col min="2548" max="2551" width="6.42578125" style="194" customWidth="1"/>
    <col min="2552" max="2552" width="9.140625" style="194"/>
    <col min="2553" max="2553" width="18.140625" style="194" customWidth="1"/>
    <col min="2554" max="2557" width="4.28515625" style="194" customWidth="1"/>
    <col min="2558" max="2558" width="5.42578125" style="194" customWidth="1"/>
    <col min="2559" max="2799" width="9.140625" style="194"/>
    <col min="2800" max="2800" width="5" style="194" customWidth="1"/>
    <col min="2801" max="2801" width="2.42578125" style="194" customWidth="1"/>
    <col min="2802" max="2802" width="19.42578125" style="194" customWidth="1"/>
    <col min="2803" max="2803" width="4.5703125" style="194" customWidth="1"/>
    <col min="2804" max="2807" width="6.42578125" style="194" customWidth="1"/>
    <col min="2808" max="2808" width="9.140625" style="194"/>
    <col min="2809" max="2809" width="18.140625" style="194" customWidth="1"/>
    <col min="2810" max="2813" width="4.28515625" style="194" customWidth="1"/>
    <col min="2814" max="2814" width="5.42578125" style="194" customWidth="1"/>
    <col min="2815" max="3055" width="9.140625" style="194"/>
    <col min="3056" max="3056" width="5" style="194" customWidth="1"/>
    <col min="3057" max="3057" width="2.42578125" style="194" customWidth="1"/>
    <col min="3058" max="3058" width="19.42578125" style="194" customWidth="1"/>
    <col min="3059" max="3059" width="4.5703125" style="194" customWidth="1"/>
    <col min="3060" max="3063" width="6.42578125" style="194" customWidth="1"/>
    <col min="3064" max="3064" width="9.140625" style="194"/>
    <col min="3065" max="3065" width="18.140625" style="194" customWidth="1"/>
    <col min="3066" max="3069" width="4.28515625" style="194" customWidth="1"/>
    <col min="3070" max="3070" width="5.42578125" style="194" customWidth="1"/>
    <col min="3071" max="3311" width="9.140625" style="194"/>
    <col min="3312" max="3312" width="5" style="194" customWidth="1"/>
    <col min="3313" max="3313" width="2.42578125" style="194" customWidth="1"/>
    <col min="3314" max="3314" width="19.42578125" style="194" customWidth="1"/>
    <col min="3315" max="3315" width="4.5703125" style="194" customWidth="1"/>
    <col min="3316" max="3319" width="6.42578125" style="194" customWidth="1"/>
    <col min="3320" max="3320" width="9.140625" style="194"/>
    <col min="3321" max="3321" width="18.140625" style="194" customWidth="1"/>
    <col min="3322" max="3325" width="4.28515625" style="194" customWidth="1"/>
    <col min="3326" max="3326" width="5.42578125" style="194" customWidth="1"/>
    <col min="3327" max="3567" width="9.140625" style="194"/>
    <col min="3568" max="3568" width="5" style="194" customWidth="1"/>
    <col min="3569" max="3569" width="2.42578125" style="194" customWidth="1"/>
    <col min="3570" max="3570" width="19.42578125" style="194" customWidth="1"/>
    <col min="3571" max="3571" width="4.5703125" style="194" customWidth="1"/>
    <col min="3572" max="3575" width="6.42578125" style="194" customWidth="1"/>
    <col min="3576" max="3576" width="9.140625" style="194"/>
    <col min="3577" max="3577" width="18.140625" style="194" customWidth="1"/>
    <col min="3578" max="3581" width="4.28515625" style="194" customWidth="1"/>
    <col min="3582" max="3582" width="5.42578125" style="194" customWidth="1"/>
    <col min="3583" max="3823" width="9.140625" style="194"/>
    <col min="3824" max="3824" width="5" style="194" customWidth="1"/>
    <col min="3825" max="3825" width="2.42578125" style="194" customWidth="1"/>
    <col min="3826" max="3826" width="19.42578125" style="194" customWidth="1"/>
    <col min="3827" max="3827" width="4.5703125" style="194" customWidth="1"/>
    <col min="3828" max="3831" width="6.42578125" style="194" customWidth="1"/>
    <col min="3832" max="3832" width="9.140625" style="194"/>
    <col min="3833" max="3833" width="18.140625" style="194" customWidth="1"/>
    <col min="3834" max="3837" width="4.28515625" style="194" customWidth="1"/>
    <col min="3838" max="3838" width="5.42578125" style="194" customWidth="1"/>
    <col min="3839" max="4079" width="9.140625" style="194"/>
    <col min="4080" max="4080" width="5" style="194" customWidth="1"/>
    <col min="4081" max="4081" width="2.42578125" style="194" customWidth="1"/>
    <col min="4082" max="4082" width="19.42578125" style="194" customWidth="1"/>
    <col min="4083" max="4083" width="4.5703125" style="194" customWidth="1"/>
    <col min="4084" max="4087" width="6.42578125" style="194" customWidth="1"/>
    <col min="4088" max="4088" width="9.140625" style="194"/>
    <col min="4089" max="4089" width="18.140625" style="194" customWidth="1"/>
    <col min="4090" max="4093" width="4.28515625" style="194" customWidth="1"/>
    <col min="4094" max="4094" width="5.42578125" style="194" customWidth="1"/>
    <col min="4095" max="4335" width="9.140625" style="194"/>
    <col min="4336" max="4336" width="5" style="194" customWidth="1"/>
    <col min="4337" max="4337" width="2.42578125" style="194" customWidth="1"/>
    <col min="4338" max="4338" width="19.42578125" style="194" customWidth="1"/>
    <col min="4339" max="4339" width="4.5703125" style="194" customWidth="1"/>
    <col min="4340" max="4343" width="6.42578125" style="194" customWidth="1"/>
    <col min="4344" max="4344" width="9.140625" style="194"/>
    <col min="4345" max="4345" width="18.140625" style="194" customWidth="1"/>
    <col min="4346" max="4349" width="4.28515625" style="194" customWidth="1"/>
    <col min="4350" max="4350" width="5.42578125" style="194" customWidth="1"/>
    <col min="4351" max="4591" width="9.140625" style="194"/>
    <col min="4592" max="4592" width="5" style="194" customWidth="1"/>
    <col min="4593" max="4593" width="2.42578125" style="194" customWidth="1"/>
    <col min="4594" max="4594" width="19.42578125" style="194" customWidth="1"/>
    <col min="4595" max="4595" width="4.5703125" style="194" customWidth="1"/>
    <col min="4596" max="4599" width="6.42578125" style="194" customWidth="1"/>
    <col min="4600" max="4600" width="9.140625" style="194"/>
    <col min="4601" max="4601" width="18.140625" style="194" customWidth="1"/>
    <col min="4602" max="4605" width="4.28515625" style="194" customWidth="1"/>
    <col min="4606" max="4606" width="5.42578125" style="194" customWidth="1"/>
    <col min="4607" max="4847" width="9.140625" style="194"/>
    <col min="4848" max="4848" width="5" style="194" customWidth="1"/>
    <col min="4849" max="4849" width="2.42578125" style="194" customWidth="1"/>
    <col min="4850" max="4850" width="19.42578125" style="194" customWidth="1"/>
    <col min="4851" max="4851" width="4.5703125" style="194" customWidth="1"/>
    <col min="4852" max="4855" width="6.42578125" style="194" customWidth="1"/>
    <col min="4856" max="4856" width="9.140625" style="194"/>
    <col min="4857" max="4857" width="18.140625" style="194" customWidth="1"/>
    <col min="4858" max="4861" width="4.28515625" style="194" customWidth="1"/>
    <col min="4862" max="4862" width="5.42578125" style="194" customWidth="1"/>
    <col min="4863" max="5103" width="9.140625" style="194"/>
    <col min="5104" max="5104" width="5" style="194" customWidth="1"/>
    <col min="5105" max="5105" width="2.42578125" style="194" customWidth="1"/>
    <col min="5106" max="5106" width="19.42578125" style="194" customWidth="1"/>
    <col min="5107" max="5107" width="4.5703125" style="194" customWidth="1"/>
    <col min="5108" max="5111" width="6.42578125" style="194" customWidth="1"/>
    <col min="5112" max="5112" width="9.140625" style="194"/>
    <col min="5113" max="5113" width="18.140625" style="194" customWidth="1"/>
    <col min="5114" max="5117" width="4.28515625" style="194" customWidth="1"/>
    <col min="5118" max="5118" width="5.42578125" style="194" customWidth="1"/>
    <col min="5119" max="5359" width="9.140625" style="194"/>
    <col min="5360" max="5360" width="5" style="194" customWidth="1"/>
    <col min="5361" max="5361" width="2.42578125" style="194" customWidth="1"/>
    <col min="5362" max="5362" width="19.42578125" style="194" customWidth="1"/>
    <col min="5363" max="5363" width="4.5703125" style="194" customWidth="1"/>
    <col min="5364" max="5367" width="6.42578125" style="194" customWidth="1"/>
    <col min="5368" max="5368" width="9.140625" style="194"/>
    <col min="5369" max="5369" width="18.140625" style="194" customWidth="1"/>
    <col min="5370" max="5373" width="4.28515625" style="194" customWidth="1"/>
    <col min="5374" max="5374" width="5.42578125" style="194" customWidth="1"/>
    <col min="5375" max="5615" width="9.140625" style="194"/>
    <col min="5616" max="5616" width="5" style="194" customWidth="1"/>
    <col min="5617" max="5617" width="2.42578125" style="194" customWidth="1"/>
    <col min="5618" max="5618" width="19.42578125" style="194" customWidth="1"/>
    <col min="5619" max="5619" width="4.5703125" style="194" customWidth="1"/>
    <col min="5620" max="5623" width="6.42578125" style="194" customWidth="1"/>
    <col min="5624" max="5624" width="9.140625" style="194"/>
    <col min="5625" max="5625" width="18.140625" style="194" customWidth="1"/>
    <col min="5626" max="5629" width="4.28515625" style="194" customWidth="1"/>
    <col min="5630" max="5630" width="5.42578125" style="194" customWidth="1"/>
    <col min="5631" max="5871" width="9.140625" style="194"/>
    <col min="5872" max="5872" width="5" style="194" customWidth="1"/>
    <col min="5873" max="5873" width="2.42578125" style="194" customWidth="1"/>
    <col min="5874" max="5874" width="19.42578125" style="194" customWidth="1"/>
    <col min="5875" max="5875" width="4.5703125" style="194" customWidth="1"/>
    <col min="5876" max="5879" width="6.42578125" style="194" customWidth="1"/>
    <col min="5880" max="5880" width="9.140625" style="194"/>
    <col min="5881" max="5881" width="18.140625" style="194" customWidth="1"/>
    <col min="5882" max="5885" width="4.28515625" style="194" customWidth="1"/>
    <col min="5886" max="5886" width="5.42578125" style="194" customWidth="1"/>
    <col min="5887" max="6127" width="9.140625" style="194"/>
    <col min="6128" max="6128" width="5" style="194" customWidth="1"/>
    <col min="6129" max="6129" width="2.42578125" style="194" customWidth="1"/>
    <col min="6130" max="6130" width="19.42578125" style="194" customWidth="1"/>
    <col min="6131" max="6131" width="4.5703125" style="194" customWidth="1"/>
    <col min="6132" max="6135" width="6.42578125" style="194" customWidth="1"/>
    <col min="6136" max="6136" width="9.140625" style="194"/>
    <col min="6137" max="6137" width="18.140625" style="194" customWidth="1"/>
    <col min="6138" max="6141" width="4.28515625" style="194" customWidth="1"/>
    <col min="6142" max="6142" width="5.42578125" style="194" customWidth="1"/>
    <col min="6143" max="6383" width="9.140625" style="194"/>
    <col min="6384" max="6384" width="5" style="194" customWidth="1"/>
    <col min="6385" max="6385" width="2.42578125" style="194" customWidth="1"/>
    <col min="6386" max="6386" width="19.42578125" style="194" customWidth="1"/>
    <col min="6387" max="6387" width="4.5703125" style="194" customWidth="1"/>
    <col min="6388" max="6391" width="6.42578125" style="194" customWidth="1"/>
    <col min="6392" max="6392" width="9.140625" style="194"/>
    <col min="6393" max="6393" width="18.140625" style="194" customWidth="1"/>
    <col min="6394" max="6397" width="4.28515625" style="194" customWidth="1"/>
    <col min="6398" max="6398" width="5.42578125" style="194" customWidth="1"/>
    <col min="6399" max="6639" width="9.140625" style="194"/>
    <col min="6640" max="6640" width="5" style="194" customWidth="1"/>
    <col min="6641" max="6641" width="2.42578125" style="194" customWidth="1"/>
    <col min="6642" max="6642" width="19.42578125" style="194" customWidth="1"/>
    <col min="6643" max="6643" width="4.5703125" style="194" customWidth="1"/>
    <col min="6644" max="6647" width="6.42578125" style="194" customWidth="1"/>
    <col min="6648" max="6648" width="9.140625" style="194"/>
    <col min="6649" max="6649" width="18.140625" style="194" customWidth="1"/>
    <col min="6650" max="6653" width="4.28515625" style="194" customWidth="1"/>
    <col min="6654" max="6654" width="5.42578125" style="194" customWidth="1"/>
    <col min="6655" max="6895" width="9.140625" style="194"/>
    <col min="6896" max="6896" width="5" style="194" customWidth="1"/>
    <col min="6897" max="6897" width="2.42578125" style="194" customWidth="1"/>
    <col min="6898" max="6898" width="19.42578125" style="194" customWidth="1"/>
    <col min="6899" max="6899" width="4.5703125" style="194" customWidth="1"/>
    <col min="6900" max="6903" width="6.42578125" style="194" customWidth="1"/>
    <col min="6904" max="6904" width="9.140625" style="194"/>
    <col min="6905" max="6905" width="18.140625" style="194" customWidth="1"/>
    <col min="6906" max="6909" width="4.28515625" style="194" customWidth="1"/>
    <col min="6910" max="6910" width="5.42578125" style="194" customWidth="1"/>
    <col min="6911" max="7151" width="9.140625" style="194"/>
    <col min="7152" max="7152" width="5" style="194" customWidth="1"/>
    <col min="7153" max="7153" width="2.42578125" style="194" customWidth="1"/>
    <col min="7154" max="7154" width="19.42578125" style="194" customWidth="1"/>
    <col min="7155" max="7155" width="4.5703125" style="194" customWidth="1"/>
    <col min="7156" max="7159" width="6.42578125" style="194" customWidth="1"/>
    <col min="7160" max="7160" width="9.140625" style="194"/>
    <col min="7161" max="7161" width="18.140625" style="194" customWidth="1"/>
    <col min="7162" max="7165" width="4.28515625" style="194" customWidth="1"/>
    <col min="7166" max="7166" width="5.42578125" style="194" customWidth="1"/>
    <col min="7167" max="7407" width="9.140625" style="194"/>
    <col min="7408" max="7408" width="5" style="194" customWidth="1"/>
    <col min="7409" max="7409" width="2.42578125" style="194" customWidth="1"/>
    <col min="7410" max="7410" width="19.42578125" style="194" customWidth="1"/>
    <col min="7411" max="7411" width="4.5703125" style="194" customWidth="1"/>
    <col min="7412" max="7415" width="6.42578125" style="194" customWidth="1"/>
    <col min="7416" max="7416" width="9.140625" style="194"/>
    <col min="7417" max="7417" width="18.140625" style="194" customWidth="1"/>
    <col min="7418" max="7421" width="4.28515625" style="194" customWidth="1"/>
    <col min="7422" max="7422" width="5.42578125" style="194" customWidth="1"/>
    <col min="7423" max="7663" width="9.140625" style="194"/>
    <col min="7664" max="7664" width="5" style="194" customWidth="1"/>
    <col min="7665" max="7665" width="2.42578125" style="194" customWidth="1"/>
    <col min="7666" max="7666" width="19.42578125" style="194" customWidth="1"/>
    <col min="7667" max="7667" width="4.5703125" style="194" customWidth="1"/>
    <col min="7668" max="7671" width="6.42578125" style="194" customWidth="1"/>
    <col min="7672" max="7672" width="9.140625" style="194"/>
    <col min="7673" max="7673" width="18.140625" style="194" customWidth="1"/>
    <col min="7674" max="7677" width="4.28515625" style="194" customWidth="1"/>
    <col min="7678" max="7678" width="5.42578125" style="194" customWidth="1"/>
    <col min="7679" max="7919" width="9.140625" style="194"/>
    <col min="7920" max="7920" width="5" style="194" customWidth="1"/>
    <col min="7921" max="7921" width="2.42578125" style="194" customWidth="1"/>
    <col min="7922" max="7922" width="19.42578125" style="194" customWidth="1"/>
    <col min="7923" max="7923" width="4.5703125" style="194" customWidth="1"/>
    <col min="7924" max="7927" width="6.42578125" style="194" customWidth="1"/>
    <col min="7928" max="7928" width="9.140625" style="194"/>
    <col min="7929" max="7929" width="18.140625" style="194" customWidth="1"/>
    <col min="7930" max="7933" width="4.28515625" style="194" customWidth="1"/>
    <col min="7934" max="7934" width="5.42578125" style="194" customWidth="1"/>
    <col min="7935" max="8175" width="9.140625" style="194"/>
    <col min="8176" max="8176" width="5" style="194" customWidth="1"/>
    <col min="8177" max="8177" width="2.42578125" style="194" customWidth="1"/>
    <col min="8178" max="8178" width="19.42578125" style="194" customWidth="1"/>
    <col min="8179" max="8179" width="4.5703125" style="194" customWidth="1"/>
    <col min="8180" max="8183" width="6.42578125" style="194" customWidth="1"/>
    <col min="8184" max="8184" width="9.140625" style="194"/>
    <col min="8185" max="8185" width="18.140625" style="194" customWidth="1"/>
    <col min="8186" max="8189" width="4.28515625" style="194" customWidth="1"/>
    <col min="8190" max="8190" width="5.42578125" style="194" customWidth="1"/>
    <col min="8191" max="8431" width="9.140625" style="194"/>
    <col min="8432" max="8432" width="5" style="194" customWidth="1"/>
    <col min="8433" max="8433" width="2.42578125" style="194" customWidth="1"/>
    <col min="8434" max="8434" width="19.42578125" style="194" customWidth="1"/>
    <col min="8435" max="8435" width="4.5703125" style="194" customWidth="1"/>
    <col min="8436" max="8439" width="6.42578125" style="194" customWidth="1"/>
    <col min="8440" max="8440" width="9.140625" style="194"/>
    <col min="8441" max="8441" width="18.140625" style="194" customWidth="1"/>
    <col min="8442" max="8445" width="4.28515625" style="194" customWidth="1"/>
    <col min="8446" max="8446" width="5.42578125" style="194" customWidth="1"/>
    <col min="8447" max="8687" width="9.140625" style="194"/>
    <col min="8688" max="8688" width="5" style="194" customWidth="1"/>
    <col min="8689" max="8689" width="2.42578125" style="194" customWidth="1"/>
    <col min="8690" max="8690" width="19.42578125" style="194" customWidth="1"/>
    <col min="8691" max="8691" width="4.5703125" style="194" customWidth="1"/>
    <col min="8692" max="8695" width="6.42578125" style="194" customWidth="1"/>
    <col min="8696" max="8696" width="9.140625" style="194"/>
    <col min="8697" max="8697" width="18.140625" style="194" customWidth="1"/>
    <col min="8698" max="8701" width="4.28515625" style="194" customWidth="1"/>
    <col min="8702" max="8702" width="5.42578125" style="194" customWidth="1"/>
    <col min="8703" max="8943" width="9.140625" style="194"/>
    <col min="8944" max="8944" width="5" style="194" customWidth="1"/>
    <col min="8945" max="8945" width="2.42578125" style="194" customWidth="1"/>
    <col min="8946" max="8946" width="19.42578125" style="194" customWidth="1"/>
    <col min="8947" max="8947" width="4.5703125" style="194" customWidth="1"/>
    <col min="8948" max="8951" width="6.42578125" style="194" customWidth="1"/>
    <col min="8952" max="8952" width="9.140625" style="194"/>
    <col min="8953" max="8953" width="18.140625" style="194" customWidth="1"/>
    <col min="8954" max="8957" width="4.28515625" style="194" customWidth="1"/>
    <col min="8958" max="8958" width="5.42578125" style="194" customWidth="1"/>
    <col min="8959" max="9199" width="9.140625" style="194"/>
    <col min="9200" max="9200" width="5" style="194" customWidth="1"/>
    <col min="9201" max="9201" width="2.42578125" style="194" customWidth="1"/>
    <col min="9202" max="9202" width="19.42578125" style="194" customWidth="1"/>
    <col min="9203" max="9203" width="4.5703125" style="194" customWidth="1"/>
    <col min="9204" max="9207" width="6.42578125" style="194" customWidth="1"/>
    <col min="9208" max="9208" width="9.140625" style="194"/>
    <col min="9209" max="9209" width="18.140625" style="194" customWidth="1"/>
    <col min="9210" max="9213" width="4.28515625" style="194" customWidth="1"/>
    <col min="9214" max="9214" width="5.42578125" style="194" customWidth="1"/>
    <col min="9215" max="9455" width="9.140625" style="194"/>
    <col min="9456" max="9456" width="5" style="194" customWidth="1"/>
    <col min="9457" max="9457" width="2.42578125" style="194" customWidth="1"/>
    <col min="9458" max="9458" width="19.42578125" style="194" customWidth="1"/>
    <col min="9459" max="9459" width="4.5703125" style="194" customWidth="1"/>
    <col min="9460" max="9463" width="6.42578125" style="194" customWidth="1"/>
    <col min="9464" max="9464" width="9.140625" style="194"/>
    <col min="9465" max="9465" width="18.140625" style="194" customWidth="1"/>
    <col min="9466" max="9469" width="4.28515625" style="194" customWidth="1"/>
    <col min="9470" max="9470" width="5.42578125" style="194" customWidth="1"/>
    <col min="9471" max="9711" width="9.140625" style="194"/>
    <col min="9712" max="9712" width="5" style="194" customWidth="1"/>
    <col min="9713" max="9713" width="2.42578125" style="194" customWidth="1"/>
    <col min="9714" max="9714" width="19.42578125" style="194" customWidth="1"/>
    <col min="9715" max="9715" width="4.5703125" style="194" customWidth="1"/>
    <col min="9716" max="9719" width="6.42578125" style="194" customWidth="1"/>
    <col min="9720" max="9720" width="9.140625" style="194"/>
    <col min="9721" max="9721" width="18.140625" style="194" customWidth="1"/>
    <col min="9722" max="9725" width="4.28515625" style="194" customWidth="1"/>
    <col min="9726" max="9726" width="5.42578125" style="194" customWidth="1"/>
    <col min="9727" max="9967" width="9.140625" style="194"/>
    <col min="9968" max="9968" width="5" style="194" customWidth="1"/>
    <col min="9969" max="9969" width="2.42578125" style="194" customWidth="1"/>
    <col min="9970" max="9970" width="19.42578125" style="194" customWidth="1"/>
    <col min="9971" max="9971" width="4.5703125" style="194" customWidth="1"/>
    <col min="9972" max="9975" width="6.42578125" style="194" customWidth="1"/>
    <col min="9976" max="9976" width="9.140625" style="194"/>
    <col min="9977" max="9977" width="18.140625" style="194" customWidth="1"/>
    <col min="9978" max="9981" width="4.28515625" style="194" customWidth="1"/>
    <col min="9982" max="9982" width="5.42578125" style="194" customWidth="1"/>
    <col min="9983" max="10223" width="9.140625" style="194"/>
    <col min="10224" max="10224" width="5" style="194" customWidth="1"/>
    <col min="10225" max="10225" width="2.42578125" style="194" customWidth="1"/>
    <col min="10226" max="10226" width="19.42578125" style="194" customWidth="1"/>
    <col min="10227" max="10227" width="4.5703125" style="194" customWidth="1"/>
    <col min="10228" max="10231" width="6.42578125" style="194" customWidth="1"/>
    <col min="10232" max="10232" width="9.140625" style="194"/>
    <col min="10233" max="10233" width="18.140625" style="194" customWidth="1"/>
    <col min="10234" max="10237" width="4.28515625" style="194" customWidth="1"/>
    <col min="10238" max="10238" width="5.42578125" style="194" customWidth="1"/>
    <col min="10239" max="10479" width="9.140625" style="194"/>
    <col min="10480" max="10480" width="5" style="194" customWidth="1"/>
    <col min="10481" max="10481" width="2.42578125" style="194" customWidth="1"/>
    <col min="10482" max="10482" width="19.42578125" style="194" customWidth="1"/>
    <col min="10483" max="10483" width="4.5703125" style="194" customWidth="1"/>
    <col min="10484" max="10487" width="6.42578125" style="194" customWidth="1"/>
    <col min="10488" max="10488" width="9.140625" style="194"/>
    <col min="10489" max="10489" width="18.140625" style="194" customWidth="1"/>
    <col min="10490" max="10493" width="4.28515625" style="194" customWidth="1"/>
    <col min="10494" max="10494" width="5.42578125" style="194" customWidth="1"/>
    <col min="10495" max="10735" width="9.140625" style="194"/>
    <col min="10736" max="10736" width="5" style="194" customWidth="1"/>
    <col min="10737" max="10737" width="2.42578125" style="194" customWidth="1"/>
    <col min="10738" max="10738" width="19.42578125" style="194" customWidth="1"/>
    <col min="10739" max="10739" width="4.5703125" style="194" customWidth="1"/>
    <col min="10740" max="10743" width="6.42578125" style="194" customWidth="1"/>
    <col min="10744" max="10744" width="9.140625" style="194"/>
    <col min="10745" max="10745" width="18.140625" style="194" customWidth="1"/>
    <col min="10746" max="10749" width="4.28515625" style="194" customWidth="1"/>
    <col min="10750" max="10750" width="5.42578125" style="194" customWidth="1"/>
    <col min="10751" max="10991" width="9.140625" style="194"/>
    <col min="10992" max="10992" width="5" style="194" customWidth="1"/>
    <col min="10993" max="10993" width="2.42578125" style="194" customWidth="1"/>
    <col min="10994" max="10994" width="19.42578125" style="194" customWidth="1"/>
    <col min="10995" max="10995" width="4.5703125" style="194" customWidth="1"/>
    <col min="10996" max="10999" width="6.42578125" style="194" customWidth="1"/>
    <col min="11000" max="11000" width="9.140625" style="194"/>
    <col min="11001" max="11001" width="18.140625" style="194" customWidth="1"/>
    <col min="11002" max="11005" width="4.28515625" style="194" customWidth="1"/>
    <col min="11006" max="11006" width="5.42578125" style="194" customWidth="1"/>
    <col min="11007" max="11247" width="9.140625" style="194"/>
    <col min="11248" max="11248" width="5" style="194" customWidth="1"/>
    <col min="11249" max="11249" width="2.42578125" style="194" customWidth="1"/>
    <col min="11250" max="11250" width="19.42578125" style="194" customWidth="1"/>
    <col min="11251" max="11251" width="4.5703125" style="194" customWidth="1"/>
    <col min="11252" max="11255" width="6.42578125" style="194" customWidth="1"/>
    <col min="11256" max="11256" width="9.140625" style="194"/>
    <col min="11257" max="11257" width="18.140625" style="194" customWidth="1"/>
    <col min="11258" max="11261" width="4.28515625" style="194" customWidth="1"/>
    <col min="11262" max="11262" width="5.42578125" style="194" customWidth="1"/>
    <col min="11263" max="11503" width="9.140625" style="194"/>
    <col min="11504" max="11504" width="5" style="194" customWidth="1"/>
    <col min="11505" max="11505" width="2.42578125" style="194" customWidth="1"/>
    <col min="11506" max="11506" width="19.42578125" style="194" customWidth="1"/>
    <col min="11507" max="11507" width="4.5703125" style="194" customWidth="1"/>
    <col min="11508" max="11511" width="6.42578125" style="194" customWidth="1"/>
    <col min="11512" max="11512" width="9.140625" style="194"/>
    <col min="11513" max="11513" width="18.140625" style="194" customWidth="1"/>
    <col min="11514" max="11517" width="4.28515625" style="194" customWidth="1"/>
    <col min="11518" max="11518" width="5.42578125" style="194" customWidth="1"/>
    <col min="11519" max="11759" width="9.140625" style="194"/>
    <col min="11760" max="11760" width="5" style="194" customWidth="1"/>
    <col min="11761" max="11761" width="2.42578125" style="194" customWidth="1"/>
    <col min="11762" max="11762" width="19.42578125" style="194" customWidth="1"/>
    <col min="11763" max="11763" width="4.5703125" style="194" customWidth="1"/>
    <col min="11764" max="11767" width="6.42578125" style="194" customWidth="1"/>
    <col min="11768" max="11768" width="9.140625" style="194"/>
    <col min="11769" max="11769" width="18.140625" style="194" customWidth="1"/>
    <col min="11770" max="11773" width="4.28515625" style="194" customWidth="1"/>
    <col min="11774" max="11774" width="5.42578125" style="194" customWidth="1"/>
    <col min="11775" max="12015" width="9.140625" style="194"/>
    <col min="12016" max="12016" width="5" style="194" customWidth="1"/>
    <col min="12017" max="12017" width="2.42578125" style="194" customWidth="1"/>
    <col min="12018" max="12018" width="19.42578125" style="194" customWidth="1"/>
    <col min="12019" max="12019" width="4.5703125" style="194" customWidth="1"/>
    <col min="12020" max="12023" width="6.42578125" style="194" customWidth="1"/>
    <col min="12024" max="12024" width="9.140625" style="194"/>
    <col min="12025" max="12025" width="18.140625" style="194" customWidth="1"/>
    <col min="12026" max="12029" width="4.28515625" style="194" customWidth="1"/>
    <col min="12030" max="12030" width="5.42578125" style="194" customWidth="1"/>
    <col min="12031" max="12271" width="9.140625" style="194"/>
    <col min="12272" max="12272" width="5" style="194" customWidth="1"/>
    <col min="12273" max="12273" width="2.42578125" style="194" customWidth="1"/>
    <col min="12274" max="12274" width="19.42578125" style="194" customWidth="1"/>
    <col min="12275" max="12275" width="4.5703125" style="194" customWidth="1"/>
    <col min="12276" max="12279" width="6.42578125" style="194" customWidth="1"/>
    <col min="12280" max="12280" width="9.140625" style="194"/>
    <col min="12281" max="12281" width="18.140625" style="194" customWidth="1"/>
    <col min="12282" max="12285" width="4.28515625" style="194" customWidth="1"/>
    <col min="12286" max="12286" width="5.42578125" style="194" customWidth="1"/>
    <col min="12287" max="12527" width="9.140625" style="194"/>
    <col min="12528" max="12528" width="5" style="194" customWidth="1"/>
    <col min="12529" max="12529" width="2.42578125" style="194" customWidth="1"/>
    <col min="12530" max="12530" width="19.42578125" style="194" customWidth="1"/>
    <col min="12531" max="12531" width="4.5703125" style="194" customWidth="1"/>
    <col min="12532" max="12535" width="6.42578125" style="194" customWidth="1"/>
    <col min="12536" max="12536" width="9.140625" style="194"/>
    <col min="12537" max="12537" width="18.140625" style="194" customWidth="1"/>
    <col min="12538" max="12541" width="4.28515625" style="194" customWidth="1"/>
    <col min="12542" max="12542" width="5.42578125" style="194" customWidth="1"/>
    <col min="12543" max="12783" width="9.140625" style="194"/>
    <col min="12784" max="12784" width="5" style="194" customWidth="1"/>
    <col min="12785" max="12785" width="2.42578125" style="194" customWidth="1"/>
    <col min="12786" max="12786" width="19.42578125" style="194" customWidth="1"/>
    <col min="12787" max="12787" width="4.5703125" style="194" customWidth="1"/>
    <col min="12788" max="12791" width="6.42578125" style="194" customWidth="1"/>
    <col min="12792" max="12792" width="9.140625" style="194"/>
    <col min="12793" max="12793" width="18.140625" style="194" customWidth="1"/>
    <col min="12794" max="12797" width="4.28515625" style="194" customWidth="1"/>
    <col min="12798" max="12798" width="5.42578125" style="194" customWidth="1"/>
    <col min="12799" max="13039" width="9.140625" style="194"/>
    <col min="13040" max="13040" width="5" style="194" customWidth="1"/>
    <col min="13041" max="13041" width="2.42578125" style="194" customWidth="1"/>
    <col min="13042" max="13042" width="19.42578125" style="194" customWidth="1"/>
    <col min="13043" max="13043" width="4.5703125" style="194" customWidth="1"/>
    <col min="13044" max="13047" width="6.42578125" style="194" customWidth="1"/>
    <col min="13048" max="13048" width="9.140625" style="194"/>
    <col min="13049" max="13049" width="18.140625" style="194" customWidth="1"/>
    <col min="13050" max="13053" width="4.28515625" style="194" customWidth="1"/>
    <col min="13054" max="13054" width="5.42578125" style="194" customWidth="1"/>
    <col min="13055" max="13295" width="9.140625" style="194"/>
    <col min="13296" max="13296" width="5" style="194" customWidth="1"/>
    <col min="13297" max="13297" width="2.42578125" style="194" customWidth="1"/>
    <col min="13298" max="13298" width="19.42578125" style="194" customWidth="1"/>
    <col min="13299" max="13299" width="4.5703125" style="194" customWidth="1"/>
    <col min="13300" max="13303" width="6.42578125" style="194" customWidth="1"/>
    <col min="13304" max="13304" width="9.140625" style="194"/>
    <col min="13305" max="13305" width="18.140625" style="194" customWidth="1"/>
    <col min="13306" max="13309" width="4.28515625" style="194" customWidth="1"/>
    <col min="13310" max="13310" width="5.42578125" style="194" customWidth="1"/>
    <col min="13311" max="13551" width="9.140625" style="194"/>
    <col min="13552" max="13552" width="5" style="194" customWidth="1"/>
    <col min="13553" max="13553" width="2.42578125" style="194" customWidth="1"/>
    <col min="13554" max="13554" width="19.42578125" style="194" customWidth="1"/>
    <col min="13555" max="13555" width="4.5703125" style="194" customWidth="1"/>
    <col min="13556" max="13559" width="6.42578125" style="194" customWidth="1"/>
    <col min="13560" max="13560" width="9.140625" style="194"/>
    <col min="13561" max="13561" width="18.140625" style="194" customWidth="1"/>
    <col min="13562" max="13565" width="4.28515625" style="194" customWidth="1"/>
    <col min="13566" max="13566" width="5.42578125" style="194" customWidth="1"/>
    <col min="13567" max="13807" width="9.140625" style="194"/>
    <col min="13808" max="13808" width="5" style="194" customWidth="1"/>
    <col min="13809" max="13809" width="2.42578125" style="194" customWidth="1"/>
    <col min="13810" max="13810" width="19.42578125" style="194" customWidth="1"/>
    <col min="13811" max="13811" width="4.5703125" style="194" customWidth="1"/>
    <col min="13812" max="13815" width="6.42578125" style="194" customWidth="1"/>
    <col min="13816" max="13816" width="9.140625" style="194"/>
    <col min="13817" max="13817" width="18.140625" style="194" customWidth="1"/>
    <col min="13818" max="13821" width="4.28515625" style="194" customWidth="1"/>
    <col min="13822" max="13822" width="5.42578125" style="194" customWidth="1"/>
    <col min="13823" max="14063" width="9.140625" style="194"/>
    <col min="14064" max="14064" width="5" style="194" customWidth="1"/>
    <col min="14065" max="14065" width="2.42578125" style="194" customWidth="1"/>
    <col min="14066" max="14066" width="19.42578125" style="194" customWidth="1"/>
    <col min="14067" max="14067" width="4.5703125" style="194" customWidth="1"/>
    <col min="14068" max="14071" width="6.42578125" style="194" customWidth="1"/>
    <col min="14072" max="14072" width="9.140625" style="194"/>
    <col min="14073" max="14073" width="18.140625" style="194" customWidth="1"/>
    <col min="14074" max="14077" width="4.28515625" style="194" customWidth="1"/>
    <col min="14078" max="14078" width="5.42578125" style="194" customWidth="1"/>
    <col min="14079" max="14319" width="9.140625" style="194"/>
    <col min="14320" max="14320" width="5" style="194" customWidth="1"/>
    <col min="14321" max="14321" width="2.42578125" style="194" customWidth="1"/>
    <col min="14322" max="14322" width="19.42578125" style="194" customWidth="1"/>
    <col min="14323" max="14323" width="4.5703125" style="194" customWidth="1"/>
    <col min="14324" max="14327" width="6.42578125" style="194" customWidth="1"/>
    <col min="14328" max="14328" width="9.140625" style="194"/>
    <col min="14329" max="14329" width="18.140625" style="194" customWidth="1"/>
    <col min="14330" max="14333" width="4.28515625" style="194" customWidth="1"/>
    <col min="14334" max="14334" width="5.42578125" style="194" customWidth="1"/>
    <col min="14335" max="14575" width="9.140625" style="194"/>
    <col min="14576" max="14576" width="5" style="194" customWidth="1"/>
    <col min="14577" max="14577" width="2.42578125" style="194" customWidth="1"/>
    <col min="14578" max="14578" width="19.42578125" style="194" customWidth="1"/>
    <col min="14579" max="14579" width="4.5703125" style="194" customWidth="1"/>
    <col min="14580" max="14583" width="6.42578125" style="194" customWidth="1"/>
    <col min="14584" max="14584" width="9.140625" style="194"/>
    <col min="14585" max="14585" width="18.140625" style="194" customWidth="1"/>
    <col min="14586" max="14589" width="4.28515625" style="194" customWidth="1"/>
    <col min="14590" max="14590" width="5.42578125" style="194" customWidth="1"/>
    <col min="14591" max="14831" width="9.140625" style="194"/>
    <col min="14832" max="14832" width="5" style="194" customWidth="1"/>
    <col min="14833" max="14833" width="2.42578125" style="194" customWidth="1"/>
    <col min="14834" max="14834" width="19.42578125" style="194" customWidth="1"/>
    <col min="14835" max="14835" width="4.5703125" style="194" customWidth="1"/>
    <col min="14836" max="14839" width="6.42578125" style="194" customWidth="1"/>
    <col min="14840" max="14840" width="9.140625" style="194"/>
    <col min="14841" max="14841" width="18.140625" style="194" customWidth="1"/>
    <col min="14842" max="14845" width="4.28515625" style="194" customWidth="1"/>
    <col min="14846" max="14846" width="5.42578125" style="194" customWidth="1"/>
    <col min="14847" max="15087" width="9.140625" style="194"/>
    <col min="15088" max="15088" width="5" style="194" customWidth="1"/>
    <col min="15089" max="15089" width="2.42578125" style="194" customWidth="1"/>
    <col min="15090" max="15090" width="19.42578125" style="194" customWidth="1"/>
    <col min="15091" max="15091" width="4.5703125" style="194" customWidth="1"/>
    <col min="15092" max="15095" width="6.42578125" style="194" customWidth="1"/>
    <col min="15096" max="15096" width="9.140625" style="194"/>
    <col min="15097" max="15097" width="18.140625" style="194" customWidth="1"/>
    <col min="15098" max="15101" width="4.28515625" style="194" customWidth="1"/>
    <col min="15102" max="15102" width="5.42578125" style="194" customWidth="1"/>
    <col min="15103" max="15343" width="9.140625" style="194"/>
    <col min="15344" max="15344" width="5" style="194" customWidth="1"/>
    <col min="15345" max="15345" width="2.42578125" style="194" customWidth="1"/>
    <col min="15346" max="15346" width="19.42578125" style="194" customWidth="1"/>
    <col min="15347" max="15347" width="4.5703125" style="194" customWidth="1"/>
    <col min="15348" max="15351" width="6.42578125" style="194" customWidth="1"/>
    <col min="15352" max="15352" width="9.140625" style="194"/>
    <col min="15353" max="15353" width="18.140625" style="194" customWidth="1"/>
    <col min="15354" max="15357" width="4.28515625" style="194" customWidth="1"/>
    <col min="15358" max="15358" width="5.42578125" style="194" customWidth="1"/>
    <col min="15359" max="15599" width="9.140625" style="194"/>
    <col min="15600" max="15600" width="5" style="194" customWidth="1"/>
    <col min="15601" max="15601" width="2.42578125" style="194" customWidth="1"/>
    <col min="15602" max="15602" width="19.42578125" style="194" customWidth="1"/>
    <col min="15603" max="15603" width="4.5703125" style="194" customWidth="1"/>
    <col min="15604" max="15607" width="6.42578125" style="194" customWidth="1"/>
    <col min="15608" max="15608" width="9.140625" style="194"/>
    <col min="15609" max="15609" width="18.140625" style="194" customWidth="1"/>
    <col min="15610" max="15613" width="4.28515625" style="194" customWidth="1"/>
    <col min="15614" max="15614" width="5.42578125" style="194" customWidth="1"/>
    <col min="15615" max="15855" width="9.140625" style="194"/>
    <col min="15856" max="15856" width="5" style="194" customWidth="1"/>
    <col min="15857" max="15857" width="2.42578125" style="194" customWidth="1"/>
    <col min="15858" max="15858" width="19.42578125" style="194" customWidth="1"/>
    <col min="15859" max="15859" width="4.5703125" style="194" customWidth="1"/>
    <col min="15860" max="15863" width="6.42578125" style="194" customWidth="1"/>
    <col min="15864" max="15864" width="9.140625" style="194"/>
    <col min="15865" max="15865" width="18.140625" style="194" customWidth="1"/>
    <col min="15866" max="15869" width="4.28515625" style="194" customWidth="1"/>
    <col min="15870" max="15870" width="5.42578125" style="194" customWidth="1"/>
    <col min="15871" max="16111" width="9.140625" style="194"/>
    <col min="16112" max="16112" width="5" style="194" customWidth="1"/>
    <col min="16113" max="16113" width="2.42578125" style="194" customWidth="1"/>
    <col min="16114" max="16114" width="19.42578125" style="194" customWidth="1"/>
    <col min="16115" max="16115" width="4.5703125" style="194" customWidth="1"/>
    <col min="16116" max="16119" width="6.42578125" style="194" customWidth="1"/>
    <col min="16120" max="16120" width="9.140625" style="194"/>
    <col min="16121" max="16121" width="18.140625" style="194" customWidth="1"/>
    <col min="16122" max="16125" width="4.28515625" style="194" customWidth="1"/>
    <col min="16126" max="16126" width="5.42578125" style="194" customWidth="1"/>
    <col min="16127" max="16384" width="9.140625" style="194"/>
  </cols>
  <sheetData>
    <row r="1" spans="2:34" s="197" customFormat="1" ht="12" customHeight="1" x14ac:dyDescent="0.25">
      <c r="C1" s="197">
        <v>1</v>
      </c>
      <c r="D1" s="197">
        <v>2</v>
      </c>
      <c r="E1" s="197">
        <v>3</v>
      </c>
      <c r="F1" s="197">
        <v>4</v>
      </c>
      <c r="G1" s="197">
        <v>5</v>
      </c>
      <c r="H1" s="197">
        <v>6</v>
      </c>
      <c r="I1" s="197">
        <v>7</v>
      </c>
      <c r="J1" s="197">
        <v>8</v>
      </c>
      <c r="K1" s="197">
        <v>9</v>
      </c>
      <c r="L1" s="197">
        <v>10</v>
      </c>
      <c r="M1" s="197">
        <v>11</v>
      </c>
      <c r="N1" s="197">
        <v>12</v>
      </c>
      <c r="O1" s="197">
        <v>13</v>
      </c>
      <c r="P1" s="197">
        <v>14</v>
      </c>
      <c r="Q1" s="197">
        <v>15</v>
      </c>
      <c r="R1" s="197">
        <v>16</v>
      </c>
      <c r="S1" s="197">
        <v>17</v>
      </c>
      <c r="T1" s="197">
        <v>18</v>
      </c>
      <c r="U1" s="197">
        <v>19</v>
      </c>
      <c r="V1" s="197">
        <v>20</v>
      </c>
      <c r="W1" s="197">
        <v>21</v>
      </c>
      <c r="X1" s="197">
        <v>22</v>
      </c>
      <c r="Y1" s="197">
        <v>23</v>
      </c>
      <c r="Z1" s="197">
        <v>24</v>
      </c>
      <c r="AA1" s="197">
        <v>25</v>
      </c>
      <c r="AB1" s="197">
        <v>26</v>
      </c>
      <c r="AC1" s="197">
        <v>27</v>
      </c>
      <c r="AD1" s="197">
        <v>28</v>
      </c>
      <c r="AE1" s="197">
        <v>29</v>
      </c>
      <c r="AF1" s="197">
        <v>30</v>
      </c>
      <c r="AG1" s="197">
        <v>31</v>
      </c>
      <c r="AH1" s="197">
        <v>32</v>
      </c>
    </row>
    <row r="2" spans="2:34" s="197" customFormat="1" ht="20.25" customHeight="1" x14ac:dyDescent="0.2">
      <c r="B2" s="197">
        <v>1</v>
      </c>
      <c r="C2" s="200"/>
      <c r="D2" s="198"/>
      <c r="E2" s="198"/>
      <c r="F2" s="198"/>
      <c r="G2" s="198"/>
      <c r="H2" s="198"/>
      <c r="I2" s="198"/>
      <c r="J2" s="198"/>
      <c r="K2" s="199"/>
      <c r="L2" s="199"/>
      <c r="M2" s="198"/>
      <c r="N2" s="198"/>
      <c r="O2" s="198"/>
      <c r="P2" s="198"/>
      <c r="Q2" s="198"/>
      <c r="R2" s="198"/>
      <c r="S2" s="199"/>
      <c r="T2" s="199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</row>
    <row r="3" spans="2:34" ht="20.25" customHeight="1" x14ac:dyDescent="0.2">
      <c r="B3" s="197">
        <v>2</v>
      </c>
      <c r="C3" s="200"/>
      <c r="D3" s="200"/>
      <c r="E3" s="198"/>
      <c r="F3" s="198"/>
      <c r="G3" s="198"/>
      <c r="H3" s="198"/>
      <c r="I3" s="198"/>
      <c r="J3" s="198"/>
      <c r="K3" s="199"/>
      <c r="L3" s="199"/>
      <c r="M3" s="198"/>
      <c r="N3" s="198"/>
      <c r="O3" s="198"/>
      <c r="P3" s="198"/>
      <c r="Q3" s="198"/>
      <c r="R3" s="198"/>
      <c r="S3" s="199"/>
      <c r="T3" s="199"/>
      <c r="U3" s="198"/>
      <c r="V3" s="198"/>
      <c r="W3" s="198"/>
      <c r="X3" s="198"/>
      <c r="Y3" s="198"/>
      <c r="Z3" s="198"/>
      <c r="AA3" s="198"/>
      <c r="AB3" s="198"/>
      <c r="AC3" s="198"/>
      <c r="AD3" s="198"/>
      <c r="AE3" s="198"/>
      <c r="AF3" s="198"/>
      <c r="AG3" s="198"/>
      <c r="AH3" s="198"/>
    </row>
    <row r="4" spans="2:34" ht="20.25" customHeight="1" x14ac:dyDescent="0.2">
      <c r="B4" s="197">
        <v>3</v>
      </c>
      <c r="C4" s="200"/>
      <c r="D4" s="200"/>
      <c r="E4" s="200"/>
      <c r="F4" s="198"/>
      <c r="G4" s="198"/>
      <c r="H4" s="198"/>
      <c r="I4" s="198"/>
      <c r="J4" s="198"/>
      <c r="K4" s="199"/>
      <c r="L4" s="199"/>
      <c r="M4" s="198"/>
      <c r="N4" s="198"/>
      <c r="O4" s="198"/>
      <c r="P4" s="198"/>
      <c r="Q4" s="198"/>
      <c r="R4" s="198"/>
      <c r="S4" s="199"/>
      <c r="T4" s="199"/>
      <c r="U4" s="198"/>
      <c r="V4" s="198"/>
      <c r="W4" s="198"/>
      <c r="X4" s="198"/>
      <c r="Y4" s="198"/>
      <c r="Z4" s="198"/>
      <c r="AA4" s="198"/>
      <c r="AB4" s="198"/>
      <c r="AC4" s="198"/>
      <c r="AD4" s="198"/>
      <c r="AE4" s="198"/>
      <c r="AF4" s="198"/>
      <c r="AG4" s="198"/>
      <c r="AH4" s="198"/>
    </row>
    <row r="5" spans="2:34" ht="20.25" customHeight="1" x14ac:dyDescent="0.2">
      <c r="B5" s="197">
        <v>4</v>
      </c>
      <c r="C5" s="200"/>
      <c r="D5" s="200"/>
      <c r="E5" s="200"/>
      <c r="F5" s="200"/>
      <c r="G5" s="198"/>
      <c r="H5" s="198"/>
      <c r="I5" s="198"/>
      <c r="J5" s="198"/>
      <c r="K5" s="199"/>
      <c r="L5" s="199"/>
      <c r="M5" s="198"/>
      <c r="N5" s="198"/>
      <c r="O5" s="198"/>
      <c r="P5" s="198"/>
      <c r="Q5" s="198"/>
      <c r="R5" s="198"/>
      <c r="S5" s="199"/>
      <c r="T5" s="199"/>
      <c r="U5" s="198"/>
      <c r="V5" s="198"/>
      <c r="W5" s="198"/>
      <c r="X5" s="198"/>
      <c r="Y5" s="198"/>
      <c r="Z5" s="198"/>
      <c r="AA5" s="198"/>
      <c r="AB5" s="198"/>
      <c r="AC5" s="198"/>
      <c r="AD5" s="198"/>
      <c r="AE5" s="198"/>
      <c r="AF5" s="198"/>
      <c r="AG5" s="198"/>
      <c r="AH5" s="198"/>
    </row>
    <row r="6" spans="2:34" ht="20.25" customHeight="1" x14ac:dyDescent="0.2">
      <c r="B6" s="197">
        <v>5</v>
      </c>
      <c r="C6" s="200"/>
      <c r="D6" s="200"/>
      <c r="E6" s="200"/>
      <c r="F6" s="200"/>
      <c r="G6" s="200"/>
      <c r="H6" s="198"/>
      <c r="I6" s="198"/>
      <c r="J6" s="198"/>
      <c r="K6" s="199"/>
      <c r="L6" s="199"/>
      <c r="M6" s="198"/>
      <c r="N6" s="198"/>
      <c r="O6" s="198"/>
      <c r="P6" s="198"/>
      <c r="Q6" s="198"/>
      <c r="R6" s="198"/>
      <c r="S6" s="199"/>
      <c r="T6" s="199"/>
      <c r="U6" s="198"/>
      <c r="V6" s="198"/>
      <c r="W6" s="198"/>
      <c r="X6" s="198"/>
      <c r="Y6" s="198"/>
      <c r="Z6" s="198"/>
      <c r="AA6" s="198"/>
      <c r="AB6" s="198"/>
      <c r="AC6" s="198"/>
      <c r="AD6" s="198"/>
      <c r="AE6" s="198"/>
      <c r="AF6" s="198"/>
      <c r="AG6" s="198"/>
      <c r="AH6" s="198"/>
    </row>
    <row r="7" spans="2:34" ht="20.25" customHeight="1" x14ac:dyDescent="0.2">
      <c r="B7" s="197">
        <v>6</v>
      </c>
      <c r="C7" s="200"/>
      <c r="D7" s="200"/>
      <c r="E7" s="200"/>
      <c r="F7" s="200"/>
      <c r="G7" s="200"/>
      <c r="H7" s="200"/>
      <c r="I7" s="198"/>
      <c r="J7" s="198"/>
      <c r="K7" s="199"/>
      <c r="L7" s="199"/>
      <c r="M7" s="198"/>
      <c r="N7" s="198"/>
      <c r="O7" s="198"/>
      <c r="P7" s="198"/>
      <c r="Q7" s="198"/>
      <c r="R7" s="198"/>
      <c r="S7" s="199"/>
      <c r="T7" s="199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</row>
    <row r="8" spans="2:34" ht="20.25" customHeight="1" x14ac:dyDescent="0.2">
      <c r="B8" s="197">
        <v>7</v>
      </c>
      <c r="C8" s="200"/>
      <c r="D8" s="200"/>
      <c r="E8" s="200"/>
      <c r="F8" s="200"/>
      <c r="G8" s="200"/>
      <c r="H8" s="200"/>
      <c r="I8" s="200"/>
      <c r="J8" s="198"/>
      <c r="K8" s="199"/>
      <c r="L8" s="199"/>
      <c r="M8" s="198"/>
      <c r="N8" s="198"/>
      <c r="O8" s="198"/>
      <c r="P8" s="198"/>
      <c r="Q8" s="198"/>
      <c r="R8" s="198"/>
      <c r="S8" s="199"/>
      <c r="T8" s="199"/>
      <c r="U8" s="198"/>
      <c r="V8" s="198"/>
      <c r="W8" s="198"/>
      <c r="X8" s="198"/>
      <c r="Y8" s="198"/>
      <c r="Z8" s="198"/>
      <c r="AA8" s="198"/>
      <c r="AB8" s="198"/>
      <c r="AC8" s="198"/>
      <c r="AD8" s="198"/>
      <c r="AE8" s="198"/>
      <c r="AF8" s="198"/>
      <c r="AG8" s="198"/>
      <c r="AH8" s="198"/>
    </row>
    <row r="9" spans="2:34" ht="20.25" customHeight="1" x14ac:dyDescent="0.2">
      <c r="B9" s="197">
        <v>8</v>
      </c>
      <c r="C9" s="200"/>
      <c r="D9" s="200"/>
      <c r="E9" s="200"/>
      <c r="F9" s="200"/>
      <c r="G9" s="200"/>
      <c r="H9" s="200"/>
      <c r="I9" s="200"/>
      <c r="J9" s="200"/>
      <c r="K9" s="199"/>
      <c r="L9" s="199"/>
      <c r="M9" s="198"/>
      <c r="N9" s="198"/>
      <c r="O9" s="198"/>
      <c r="P9" s="198"/>
      <c r="Q9" s="198"/>
      <c r="R9" s="198"/>
      <c r="S9" s="199"/>
      <c r="T9" s="199"/>
      <c r="U9" s="198"/>
      <c r="V9" s="198"/>
      <c r="W9" s="198"/>
      <c r="X9" s="198"/>
      <c r="Y9" s="198"/>
      <c r="Z9" s="198"/>
      <c r="AA9" s="198"/>
      <c r="AB9" s="198"/>
      <c r="AC9" s="198"/>
      <c r="AD9" s="198"/>
      <c r="AE9" s="198"/>
      <c r="AF9" s="198"/>
      <c r="AG9" s="198"/>
      <c r="AH9" s="198"/>
    </row>
    <row r="10" spans="2:34" ht="20.25" customHeight="1" x14ac:dyDescent="0.2">
      <c r="B10" s="197">
        <v>9</v>
      </c>
      <c r="C10" s="200"/>
      <c r="D10" s="200"/>
      <c r="E10" s="200"/>
      <c r="F10" s="200"/>
      <c r="G10" s="200"/>
      <c r="H10" s="200"/>
      <c r="I10" s="200"/>
      <c r="J10" s="200"/>
      <c r="K10" s="200"/>
      <c r="L10" s="199"/>
      <c r="M10" s="198"/>
      <c r="N10" s="198"/>
      <c r="O10" s="198"/>
      <c r="P10" s="198"/>
      <c r="Q10" s="198"/>
      <c r="R10" s="198"/>
      <c r="S10" s="199"/>
      <c r="T10" s="199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</row>
    <row r="11" spans="2:34" ht="20.25" customHeight="1" x14ac:dyDescent="0.2">
      <c r="B11" s="197">
        <v>10</v>
      </c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198"/>
      <c r="N11" s="198"/>
      <c r="O11" s="198"/>
      <c r="P11" s="198"/>
      <c r="Q11" s="198"/>
      <c r="R11" s="198"/>
      <c r="S11" s="199"/>
      <c r="T11" s="199"/>
      <c r="U11" s="198"/>
      <c r="V11" s="198"/>
      <c r="W11" s="198"/>
      <c r="X11" s="198"/>
      <c r="Y11" s="198"/>
      <c r="Z11" s="198"/>
      <c r="AA11" s="198"/>
      <c r="AB11" s="198"/>
      <c r="AC11" s="198"/>
      <c r="AD11" s="198"/>
      <c r="AE11" s="198"/>
      <c r="AF11" s="198"/>
      <c r="AG11" s="198"/>
      <c r="AH11" s="198"/>
    </row>
    <row r="12" spans="2:34" ht="20.25" customHeight="1" x14ac:dyDescent="0.2">
      <c r="B12" s="197">
        <v>11</v>
      </c>
      <c r="C12" s="200"/>
      <c r="D12" s="200"/>
      <c r="E12" s="200"/>
      <c r="F12" s="200"/>
      <c r="G12" s="200"/>
      <c r="H12" s="200"/>
      <c r="I12" s="200"/>
      <c r="J12" s="200"/>
      <c r="K12" s="200"/>
      <c r="L12" s="200"/>
      <c r="M12" s="200"/>
      <c r="N12" s="198"/>
      <c r="O12" s="198"/>
      <c r="P12" s="198"/>
      <c r="Q12" s="198"/>
      <c r="R12" s="198"/>
      <c r="S12" s="199"/>
      <c r="T12" s="199"/>
      <c r="U12" s="198"/>
      <c r="V12" s="198"/>
      <c r="W12" s="198"/>
      <c r="X12" s="198"/>
      <c r="Y12" s="198"/>
      <c r="Z12" s="198"/>
      <c r="AA12" s="198"/>
      <c r="AB12" s="198"/>
      <c r="AC12" s="198"/>
      <c r="AD12" s="198"/>
      <c r="AE12" s="198"/>
      <c r="AF12" s="198"/>
      <c r="AG12" s="198"/>
      <c r="AH12" s="198"/>
    </row>
    <row r="13" spans="2:34" ht="20.25" customHeight="1" x14ac:dyDescent="0.2">
      <c r="B13" s="197">
        <v>12</v>
      </c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198"/>
      <c r="P13" s="198"/>
      <c r="Q13" s="198"/>
      <c r="R13" s="198"/>
      <c r="S13" s="199"/>
      <c r="T13" s="199"/>
      <c r="U13" s="198"/>
      <c r="V13" s="198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</row>
    <row r="14" spans="2:34" ht="20.25" customHeight="1" x14ac:dyDescent="0.2">
      <c r="B14" s="197">
        <v>13</v>
      </c>
      <c r="C14" s="200"/>
      <c r="D14" s="200"/>
      <c r="E14" s="200"/>
      <c r="F14" s="200"/>
      <c r="G14" s="200"/>
      <c r="H14" s="200"/>
      <c r="I14" s="200"/>
      <c r="J14" s="200"/>
      <c r="K14" s="200"/>
      <c r="L14" s="200"/>
      <c r="M14" s="200"/>
      <c r="N14" s="200"/>
      <c r="O14" s="200"/>
      <c r="P14" s="198"/>
      <c r="Q14" s="198"/>
      <c r="R14" s="198"/>
      <c r="S14" s="199"/>
      <c r="T14" s="199"/>
      <c r="U14" s="198"/>
      <c r="V14" s="198"/>
      <c r="W14" s="198"/>
      <c r="X14" s="198"/>
      <c r="Y14" s="198"/>
      <c r="Z14" s="198"/>
      <c r="AA14" s="198"/>
      <c r="AB14" s="198"/>
      <c r="AC14" s="198"/>
      <c r="AD14" s="198"/>
      <c r="AE14" s="198"/>
      <c r="AF14" s="198"/>
      <c r="AG14" s="198"/>
      <c r="AH14" s="198"/>
    </row>
    <row r="15" spans="2:34" ht="20.25" customHeight="1" x14ac:dyDescent="0.2">
      <c r="B15" s="197">
        <v>14</v>
      </c>
      <c r="C15" s="200"/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200"/>
      <c r="O15" s="200"/>
      <c r="P15" s="200"/>
      <c r="Q15" s="198"/>
      <c r="R15" s="198"/>
      <c r="S15" s="199"/>
      <c r="T15" s="199"/>
      <c r="U15" s="198"/>
      <c r="V15" s="198"/>
      <c r="W15" s="198"/>
      <c r="X15" s="198"/>
      <c r="Y15" s="198"/>
      <c r="Z15" s="198"/>
      <c r="AA15" s="198"/>
      <c r="AB15" s="198"/>
      <c r="AC15" s="198"/>
      <c r="AD15" s="198"/>
      <c r="AE15" s="198"/>
      <c r="AF15" s="198"/>
      <c r="AG15" s="198"/>
      <c r="AH15" s="198"/>
    </row>
    <row r="16" spans="2:34" ht="20.25" customHeight="1" x14ac:dyDescent="0.2">
      <c r="B16" s="197">
        <v>15</v>
      </c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198"/>
      <c r="S16" s="199"/>
      <c r="T16" s="199"/>
      <c r="U16" s="198"/>
      <c r="V16" s="198"/>
      <c r="W16" s="198"/>
      <c r="X16" s="198"/>
      <c r="Y16" s="198"/>
      <c r="Z16" s="198"/>
      <c r="AA16" s="198"/>
      <c r="AB16" s="198"/>
      <c r="AC16" s="198"/>
      <c r="AD16" s="198"/>
      <c r="AE16" s="198"/>
      <c r="AF16" s="198"/>
      <c r="AG16" s="198"/>
      <c r="AH16" s="198"/>
    </row>
    <row r="17" spans="2:34" ht="20.25" customHeight="1" x14ac:dyDescent="0.2">
      <c r="B17" s="197">
        <v>16</v>
      </c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200"/>
      <c r="P17" s="200"/>
      <c r="Q17" s="200"/>
      <c r="R17" s="200"/>
      <c r="S17" s="199"/>
      <c r="T17" s="199"/>
      <c r="U17" s="198"/>
      <c r="V17" s="198"/>
      <c r="W17" s="198"/>
      <c r="X17" s="198"/>
      <c r="Y17" s="198"/>
      <c r="Z17" s="198"/>
      <c r="AA17" s="198"/>
      <c r="AB17" s="198"/>
      <c r="AC17" s="198"/>
      <c r="AD17" s="198"/>
      <c r="AE17" s="198"/>
      <c r="AF17" s="198"/>
      <c r="AG17" s="198"/>
      <c r="AH17" s="198"/>
    </row>
    <row r="18" spans="2:34" ht="20.25" customHeight="1" x14ac:dyDescent="0.2">
      <c r="B18" s="197">
        <v>17</v>
      </c>
      <c r="C18" s="200"/>
      <c r="D18" s="200"/>
      <c r="E18" s="200"/>
      <c r="F18" s="200"/>
      <c r="G18" s="200"/>
      <c r="H18" s="200"/>
      <c r="I18" s="200"/>
      <c r="J18" s="200"/>
      <c r="K18" s="200"/>
      <c r="L18" s="200"/>
      <c r="M18" s="200"/>
      <c r="N18" s="200"/>
      <c r="O18" s="200"/>
      <c r="P18" s="200"/>
      <c r="Q18" s="200"/>
      <c r="R18" s="200"/>
      <c r="S18" s="200"/>
      <c r="T18" s="199"/>
      <c r="U18" s="198"/>
      <c r="V18" s="198"/>
      <c r="W18" s="198"/>
      <c r="X18" s="198"/>
      <c r="Y18" s="198"/>
      <c r="Z18" s="198"/>
      <c r="AA18" s="198"/>
      <c r="AB18" s="198"/>
      <c r="AC18" s="198"/>
      <c r="AD18" s="198"/>
      <c r="AE18" s="198"/>
      <c r="AF18" s="198"/>
      <c r="AG18" s="198"/>
      <c r="AH18" s="198"/>
    </row>
    <row r="19" spans="2:34" ht="20.25" customHeight="1" x14ac:dyDescent="0.2">
      <c r="B19" s="197">
        <v>18</v>
      </c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198"/>
      <c r="V19" s="198"/>
      <c r="W19" s="198"/>
      <c r="X19" s="198"/>
      <c r="Y19" s="198"/>
      <c r="Z19" s="198"/>
      <c r="AA19" s="198"/>
      <c r="AB19" s="198"/>
      <c r="AC19" s="198"/>
      <c r="AD19" s="198"/>
      <c r="AE19" s="198"/>
      <c r="AF19" s="198"/>
      <c r="AG19" s="198"/>
      <c r="AH19" s="198"/>
    </row>
    <row r="20" spans="2:34" ht="20.25" customHeight="1" x14ac:dyDescent="0.2">
      <c r="B20" s="197">
        <v>19</v>
      </c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/>
      <c r="T20" s="200"/>
      <c r="U20" s="200"/>
      <c r="V20" s="198"/>
      <c r="W20" s="198"/>
      <c r="X20" s="198"/>
      <c r="Y20" s="198"/>
      <c r="Z20" s="198"/>
      <c r="AA20" s="198"/>
      <c r="AB20" s="198"/>
      <c r="AC20" s="198"/>
      <c r="AD20" s="198"/>
      <c r="AE20" s="198"/>
      <c r="AF20" s="198"/>
      <c r="AG20" s="198"/>
      <c r="AH20" s="198"/>
    </row>
    <row r="21" spans="2:34" ht="20.25" customHeight="1" x14ac:dyDescent="0.2">
      <c r="B21" s="197">
        <v>20</v>
      </c>
      <c r="C21" s="200"/>
      <c r="D21" s="200"/>
      <c r="E21" s="200"/>
      <c r="F21" s="200"/>
      <c r="G21" s="200"/>
      <c r="H21" s="200"/>
      <c r="I21" s="200"/>
      <c r="J21" s="200"/>
      <c r="K21" s="200"/>
      <c r="L21" s="200"/>
      <c r="M21" s="200"/>
      <c r="N21" s="200"/>
      <c r="O21" s="200"/>
      <c r="P21" s="200"/>
      <c r="Q21" s="200"/>
      <c r="R21" s="200"/>
      <c r="S21" s="200"/>
      <c r="T21" s="200"/>
      <c r="U21" s="200"/>
      <c r="V21" s="200"/>
      <c r="W21" s="198"/>
      <c r="X21" s="198"/>
      <c r="Y21" s="198"/>
      <c r="Z21" s="198"/>
      <c r="AA21" s="198"/>
      <c r="AB21" s="198"/>
      <c r="AC21" s="198"/>
      <c r="AD21" s="198"/>
      <c r="AE21" s="198"/>
      <c r="AF21" s="198"/>
      <c r="AG21" s="198"/>
      <c r="AH21" s="198"/>
    </row>
    <row r="22" spans="2:34" ht="20.25" customHeight="1" x14ac:dyDescent="0.2">
      <c r="B22" s="197">
        <v>21</v>
      </c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200"/>
      <c r="P22" s="200"/>
      <c r="Q22" s="200"/>
      <c r="R22" s="200"/>
      <c r="S22" s="200"/>
      <c r="T22" s="200"/>
      <c r="U22" s="200"/>
      <c r="V22" s="200"/>
      <c r="W22" s="200"/>
      <c r="X22" s="198"/>
      <c r="Y22" s="198"/>
      <c r="Z22" s="198"/>
      <c r="AA22" s="198"/>
      <c r="AB22" s="198"/>
      <c r="AC22" s="198"/>
      <c r="AD22" s="198"/>
      <c r="AE22" s="198"/>
      <c r="AF22" s="198"/>
      <c r="AG22" s="198"/>
      <c r="AH22" s="198"/>
    </row>
    <row r="23" spans="2:34" ht="20.25" customHeight="1" x14ac:dyDescent="0.2">
      <c r="B23" s="197">
        <v>22</v>
      </c>
      <c r="C23" s="200"/>
      <c r="D23" s="200"/>
      <c r="E23" s="200"/>
      <c r="F23" s="200"/>
      <c r="G23" s="200"/>
      <c r="H23" s="200"/>
      <c r="I23" s="200"/>
      <c r="J23" s="200"/>
      <c r="K23" s="200"/>
      <c r="L23" s="200"/>
      <c r="M23" s="200"/>
      <c r="N23" s="200"/>
      <c r="O23" s="200"/>
      <c r="P23" s="200"/>
      <c r="Q23" s="200"/>
      <c r="R23" s="200"/>
      <c r="S23" s="200"/>
      <c r="T23" s="200"/>
      <c r="U23" s="200"/>
      <c r="V23" s="200"/>
      <c r="W23" s="200"/>
      <c r="X23" s="200"/>
      <c r="Y23" s="198"/>
      <c r="Z23" s="198"/>
      <c r="AA23" s="198"/>
      <c r="AB23" s="198"/>
      <c r="AC23" s="198"/>
      <c r="AD23" s="198"/>
      <c r="AE23" s="198"/>
      <c r="AF23" s="198"/>
      <c r="AG23" s="198"/>
      <c r="AH23" s="198"/>
    </row>
    <row r="24" spans="2:34" ht="20.25" customHeight="1" x14ac:dyDescent="0.2">
      <c r="B24" s="197">
        <v>23</v>
      </c>
      <c r="C24" s="200"/>
      <c r="D24" s="200"/>
      <c r="E24" s="200"/>
      <c r="F24" s="200"/>
      <c r="G24" s="200"/>
      <c r="H24" s="200"/>
      <c r="I24" s="200"/>
      <c r="J24" s="200"/>
      <c r="K24" s="200"/>
      <c r="L24" s="200"/>
      <c r="M24" s="200"/>
      <c r="N24" s="200"/>
      <c r="O24" s="200"/>
      <c r="P24" s="200"/>
      <c r="Q24" s="200"/>
      <c r="R24" s="200"/>
      <c r="S24" s="200"/>
      <c r="T24" s="200"/>
      <c r="U24" s="200"/>
      <c r="V24" s="200"/>
      <c r="W24" s="200"/>
      <c r="X24" s="200"/>
      <c r="Y24" s="200"/>
      <c r="Z24" s="198"/>
      <c r="AA24" s="198"/>
      <c r="AB24" s="198"/>
      <c r="AC24" s="198"/>
      <c r="AD24" s="198"/>
      <c r="AE24" s="198"/>
      <c r="AF24" s="198"/>
      <c r="AG24" s="198"/>
      <c r="AH24" s="198"/>
    </row>
    <row r="25" spans="2:34" ht="20.25" customHeight="1" x14ac:dyDescent="0.2">
      <c r="B25" s="197">
        <v>24</v>
      </c>
      <c r="C25" s="200"/>
      <c r="D25" s="200"/>
      <c r="E25" s="200"/>
      <c r="F25" s="200"/>
      <c r="G25" s="200"/>
      <c r="H25" s="200"/>
      <c r="I25" s="200"/>
      <c r="J25" s="200"/>
      <c r="K25" s="200"/>
      <c r="L25" s="200"/>
      <c r="M25" s="200"/>
      <c r="N25" s="200"/>
      <c r="O25" s="200"/>
      <c r="P25" s="200"/>
      <c r="Q25" s="200"/>
      <c r="R25" s="200"/>
      <c r="S25" s="200"/>
      <c r="T25" s="200"/>
      <c r="U25" s="200"/>
      <c r="V25" s="200"/>
      <c r="W25" s="200"/>
      <c r="X25" s="200"/>
      <c r="Y25" s="200"/>
      <c r="Z25" s="200"/>
      <c r="AA25" s="198"/>
      <c r="AB25" s="198"/>
      <c r="AC25" s="198"/>
      <c r="AD25" s="198"/>
      <c r="AE25" s="198"/>
      <c r="AF25" s="198"/>
      <c r="AG25" s="198"/>
      <c r="AH25" s="198"/>
    </row>
    <row r="26" spans="2:34" ht="20.25" customHeight="1" x14ac:dyDescent="0.2">
      <c r="B26" s="197">
        <v>25</v>
      </c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200"/>
      <c r="P26" s="200"/>
      <c r="Q26" s="200"/>
      <c r="R26" s="200"/>
      <c r="S26" s="200"/>
      <c r="T26" s="200"/>
      <c r="U26" s="200"/>
      <c r="V26" s="200"/>
      <c r="W26" s="200"/>
      <c r="X26" s="200"/>
      <c r="Y26" s="200"/>
      <c r="Z26" s="200"/>
      <c r="AA26" s="200"/>
      <c r="AB26" s="198"/>
      <c r="AC26" s="198"/>
      <c r="AD26" s="198"/>
      <c r="AE26" s="198"/>
      <c r="AF26" s="198"/>
      <c r="AG26" s="198"/>
      <c r="AH26" s="198"/>
    </row>
    <row r="27" spans="2:34" ht="20.25" customHeight="1" x14ac:dyDescent="0.2">
      <c r="B27" s="197">
        <v>26</v>
      </c>
      <c r="C27" s="200"/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C27" s="198"/>
      <c r="AD27" s="198"/>
      <c r="AE27" s="198"/>
      <c r="AF27" s="198"/>
      <c r="AG27" s="198"/>
      <c r="AH27" s="198"/>
    </row>
    <row r="28" spans="2:34" ht="20.25" customHeight="1" x14ac:dyDescent="0.2">
      <c r="B28" s="197">
        <v>27</v>
      </c>
      <c r="C28" s="200"/>
      <c r="D28" s="200"/>
      <c r="E28" s="200"/>
      <c r="F28" s="200"/>
      <c r="G28" s="200"/>
      <c r="H28" s="200"/>
      <c r="I28" s="200"/>
      <c r="J28" s="200"/>
      <c r="K28" s="200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198"/>
      <c r="AE28" s="198"/>
      <c r="AF28" s="198"/>
      <c r="AG28" s="198"/>
      <c r="AH28" s="198"/>
    </row>
    <row r="29" spans="2:34" ht="20.25" customHeight="1" x14ac:dyDescent="0.2">
      <c r="B29" s="197">
        <v>28</v>
      </c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200"/>
      <c r="P29" s="200"/>
      <c r="Q29" s="200"/>
      <c r="R29" s="200"/>
      <c r="S29" s="200"/>
      <c r="T29" s="200"/>
      <c r="U29" s="200"/>
      <c r="V29" s="200"/>
      <c r="W29" s="200"/>
      <c r="X29" s="200"/>
      <c r="Y29" s="200"/>
      <c r="Z29" s="200"/>
      <c r="AA29" s="200"/>
      <c r="AB29" s="200"/>
      <c r="AC29" s="200"/>
      <c r="AD29" s="200"/>
      <c r="AE29" s="198"/>
      <c r="AF29" s="198"/>
      <c r="AG29" s="198"/>
      <c r="AH29" s="198"/>
    </row>
    <row r="30" spans="2:34" ht="20.25" customHeight="1" x14ac:dyDescent="0.2">
      <c r="B30" s="197">
        <v>29</v>
      </c>
      <c r="C30" s="200"/>
      <c r="D30" s="200"/>
      <c r="E30" s="200"/>
      <c r="F30" s="200"/>
      <c r="G30" s="200"/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200"/>
      <c r="S30" s="200"/>
      <c r="T30" s="200"/>
      <c r="U30" s="200"/>
      <c r="V30" s="200"/>
      <c r="W30" s="200"/>
      <c r="X30" s="200"/>
      <c r="Y30" s="200"/>
      <c r="Z30" s="200"/>
      <c r="AA30" s="200"/>
      <c r="AB30" s="200"/>
      <c r="AC30" s="200"/>
      <c r="AD30" s="200"/>
      <c r="AE30" s="200"/>
      <c r="AF30" s="198"/>
      <c r="AG30" s="198"/>
      <c r="AH30" s="198"/>
    </row>
    <row r="31" spans="2:34" ht="20.25" customHeight="1" x14ac:dyDescent="0.2">
      <c r="B31" s="197">
        <v>30</v>
      </c>
      <c r="C31" s="200"/>
      <c r="D31" s="200"/>
      <c r="E31" s="200"/>
      <c r="F31" s="200"/>
      <c r="G31" s="200"/>
      <c r="H31" s="200"/>
      <c r="I31" s="200"/>
      <c r="J31" s="200"/>
      <c r="K31" s="200"/>
      <c r="L31" s="200"/>
      <c r="M31" s="200"/>
      <c r="N31" s="200"/>
      <c r="O31" s="200"/>
      <c r="P31" s="200"/>
      <c r="Q31" s="200"/>
      <c r="R31" s="200"/>
      <c r="S31" s="200"/>
      <c r="T31" s="200"/>
      <c r="U31" s="200"/>
      <c r="V31" s="200"/>
      <c r="W31" s="200"/>
      <c r="X31" s="200"/>
      <c r="Y31" s="200"/>
      <c r="Z31" s="200"/>
      <c r="AA31" s="200"/>
      <c r="AB31" s="200"/>
      <c r="AC31" s="200"/>
      <c r="AD31" s="200"/>
      <c r="AE31" s="200"/>
      <c r="AF31" s="200"/>
      <c r="AG31" s="198"/>
      <c r="AH31" s="198"/>
    </row>
    <row r="32" spans="2:34" ht="20.25" customHeight="1" x14ac:dyDescent="0.2">
      <c r="B32" s="197">
        <v>31</v>
      </c>
      <c r="C32" s="200"/>
      <c r="D32" s="200"/>
      <c r="E32" s="200"/>
      <c r="F32" s="200"/>
      <c r="G32" s="200"/>
      <c r="H32" s="200"/>
      <c r="I32" s="200"/>
      <c r="J32" s="200"/>
      <c r="K32" s="200"/>
      <c r="L32" s="200"/>
      <c r="M32" s="200"/>
      <c r="N32" s="200"/>
      <c r="O32" s="200"/>
      <c r="P32" s="200"/>
      <c r="Q32" s="200"/>
      <c r="R32" s="200"/>
      <c r="S32" s="200"/>
      <c r="T32" s="200"/>
      <c r="U32" s="200"/>
      <c r="V32" s="200"/>
      <c r="W32" s="200"/>
      <c r="X32" s="200"/>
      <c r="Y32" s="200"/>
      <c r="Z32" s="200"/>
      <c r="AA32" s="200"/>
      <c r="AB32" s="200"/>
      <c r="AC32" s="200"/>
      <c r="AD32" s="200"/>
      <c r="AE32" s="200"/>
      <c r="AF32" s="200"/>
      <c r="AG32" s="200"/>
      <c r="AH32" s="198"/>
    </row>
    <row r="33" spans="2:34" ht="20.25" customHeight="1" x14ac:dyDescent="0.2">
      <c r="B33" s="197">
        <v>32</v>
      </c>
      <c r="C33" s="200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200"/>
      <c r="S33" s="200"/>
      <c r="T33" s="200"/>
      <c r="U33" s="200"/>
      <c r="V33" s="200"/>
      <c r="W33" s="200"/>
      <c r="X33" s="200"/>
      <c r="Y33" s="200"/>
      <c r="Z33" s="200"/>
      <c r="AA33" s="200"/>
      <c r="AB33" s="200"/>
      <c r="AC33" s="200"/>
      <c r="AD33" s="200"/>
      <c r="AE33" s="200"/>
      <c r="AF33" s="200"/>
      <c r="AG33" s="200"/>
      <c r="AH33" s="200"/>
    </row>
    <row r="34" spans="2:34" ht="11.25" customHeight="1" x14ac:dyDescent="0.2">
      <c r="D34" s="195"/>
      <c r="E34" s="195"/>
      <c r="F34" s="195"/>
      <c r="G34" s="195"/>
      <c r="H34" s="195"/>
      <c r="I34" s="195"/>
      <c r="J34" s="195"/>
      <c r="M34" s="195"/>
      <c r="N34" s="195"/>
      <c r="O34" s="195"/>
      <c r="P34" s="195"/>
      <c r="Q34" s="195"/>
      <c r="R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</row>
    <row r="35" spans="2:34" ht="11.25" customHeight="1" x14ac:dyDescent="0.2">
      <c r="D35" s="195"/>
      <c r="E35" s="195"/>
      <c r="F35" s="195"/>
      <c r="G35" s="195"/>
      <c r="H35" s="195"/>
      <c r="I35" s="195"/>
      <c r="J35" s="195"/>
      <c r="M35" s="195"/>
      <c r="N35" s="195"/>
      <c r="O35" s="195"/>
      <c r="P35" s="195"/>
      <c r="Q35" s="195"/>
      <c r="R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</row>
    <row r="36" spans="2:34" ht="11.25" customHeight="1" x14ac:dyDescent="0.2">
      <c r="D36" s="195"/>
      <c r="E36" s="195"/>
      <c r="F36" s="195"/>
      <c r="G36" s="195"/>
      <c r="H36" s="195"/>
      <c r="I36" s="195"/>
      <c r="J36" s="195"/>
      <c r="M36" s="195"/>
      <c r="N36" s="195"/>
      <c r="O36" s="195"/>
      <c r="P36" s="195"/>
      <c r="Q36" s="195"/>
      <c r="R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</row>
    <row r="37" spans="2:34" ht="11.25" customHeight="1" x14ac:dyDescent="0.2">
      <c r="D37" s="195"/>
      <c r="E37" s="195"/>
      <c r="F37" s="195"/>
      <c r="G37" s="195"/>
      <c r="H37" s="195"/>
      <c r="I37" s="195"/>
      <c r="J37" s="195"/>
      <c r="M37" s="195"/>
      <c r="N37" s="195"/>
      <c r="O37" s="195"/>
      <c r="P37" s="195"/>
      <c r="Q37" s="195"/>
      <c r="R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</row>
    <row r="38" spans="2:34" ht="11.25" customHeight="1" x14ac:dyDescent="0.2">
      <c r="D38" s="195"/>
      <c r="E38" s="195"/>
      <c r="F38" s="195"/>
      <c r="G38" s="195"/>
      <c r="H38" s="195"/>
      <c r="I38" s="195"/>
      <c r="J38" s="195"/>
      <c r="M38" s="195"/>
      <c r="N38" s="195"/>
      <c r="O38" s="195"/>
      <c r="P38" s="195"/>
      <c r="Q38" s="195"/>
      <c r="R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</row>
    <row r="39" spans="2:34" ht="11.25" customHeight="1" x14ac:dyDescent="0.2">
      <c r="D39" s="195"/>
      <c r="E39" s="195"/>
      <c r="F39" s="195"/>
      <c r="G39" s="195"/>
      <c r="H39" s="195"/>
      <c r="I39" s="195"/>
      <c r="J39" s="195"/>
      <c r="M39" s="195"/>
      <c r="N39" s="195"/>
      <c r="O39" s="195"/>
      <c r="P39" s="195"/>
      <c r="Q39" s="195"/>
      <c r="R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</row>
    <row r="40" spans="2:34" ht="11.25" customHeight="1" x14ac:dyDescent="0.2">
      <c r="D40" s="195"/>
      <c r="E40" s="195"/>
      <c r="F40" s="195"/>
      <c r="G40" s="195"/>
      <c r="H40" s="195"/>
      <c r="I40" s="195"/>
      <c r="J40" s="195"/>
      <c r="M40" s="195"/>
      <c r="N40" s="195"/>
      <c r="O40" s="195"/>
      <c r="P40" s="195"/>
      <c r="Q40" s="195"/>
      <c r="R40" s="195"/>
      <c r="U40" s="195"/>
      <c r="V40" s="195"/>
      <c r="W40" s="195"/>
      <c r="X40" s="195"/>
      <c r="Y40" s="195"/>
      <c r="Z40" s="195"/>
      <c r="AA40" s="195"/>
      <c r="AB40" s="195"/>
      <c r="AC40" s="195"/>
      <c r="AD40" s="195"/>
      <c r="AE40" s="195"/>
      <c r="AF40" s="195"/>
      <c r="AG40" s="195"/>
      <c r="AH40" s="195"/>
    </row>
    <row r="41" spans="2:34" ht="11.25" customHeight="1" x14ac:dyDescent="0.2">
      <c r="D41" s="195"/>
      <c r="E41" s="195"/>
      <c r="F41" s="195"/>
      <c r="G41" s="195"/>
      <c r="H41" s="195"/>
      <c r="I41" s="195"/>
      <c r="J41" s="195"/>
      <c r="M41" s="195"/>
      <c r="N41" s="195"/>
      <c r="O41" s="195"/>
      <c r="P41" s="195"/>
      <c r="Q41" s="195"/>
      <c r="R41" s="195"/>
      <c r="U41" s="195"/>
      <c r="V41" s="195"/>
      <c r="W41" s="195"/>
      <c r="X41" s="195"/>
      <c r="Y41" s="195"/>
      <c r="Z41" s="195"/>
      <c r="AA41" s="195"/>
      <c r="AB41" s="195"/>
      <c r="AC41" s="195"/>
      <c r="AD41" s="195"/>
      <c r="AE41" s="195"/>
      <c r="AF41" s="195"/>
      <c r="AG41" s="195"/>
      <c r="AH41" s="195"/>
    </row>
  </sheetData>
  <conditionalFormatting sqref="D41 D39 D2 D34:J37 U34:X37 M34:R37">
    <cfRule type="cellIs" dxfId="1331" priority="210" stopIfTrue="1" operator="between">
      <formula>1</formula>
      <formula>1.999</formula>
    </cfRule>
    <cfRule type="cellIs" dxfId="1330" priority="211" stopIfTrue="1" operator="between">
      <formula>0.0001</formula>
      <formula>0.999</formula>
    </cfRule>
  </conditionalFormatting>
  <conditionalFormatting sqref="E41:J41 E39:J39 E2:J3 F4:J4 G5:J5 H6:J6 I7:J7 J8">
    <cfRule type="cellIs" dxfId="1329" priority="206" stopIfTrue="1" operator="between">
      <formula>1</formula>
      <formula>1.999</formula>
    </cfRule>
    <cfRule type="cellIs" dxfId="1328" priority="207" stopIfTrue="1" operator="between">
      <formula>0.0001</formula>
      <formula>0.999</formula>
    </cfRule>
  </conditionalFormatting>
  <conditionalFormatting sqref="D40">
    <cfRule type="cellIs" dxfId="1327" priority="139" stopIfTrue="1" operator="between">
      <formula>1</formula>
      <formula>1.999</formula>
    </cfRule>
    <cfRule type="cellIs" dxfId="1326" priority="140" stopIfTrue="1" operator="between">
      <formula>0.0001</formula>
      <formula>0.999</formula>
    </cfRule>
  </conditionalFormatting>
  <conditionalFormatting sqref="E40:J40">
    <cfRule type="cellIs" dxfId="1325" priority="137" stopIfTrue="1" operator="between">
      <formula>1</formula>
      <formula>1.999</formula>
    </cfRule>
    <cfRule type="cellIs" dxfId="1324" priority="138" stopIfTrue="1" operator="between">
      <formula>0.0001</formula>
      <formula>0.999</formula>
    </cfRule>
  </conditionalFormatting>
  <conditionalFormatting sqref="D38">
    <cfRule type="cellIs" dxfId="1323" priority="116" stopIfTrue="1" operator="between">
      <formula>1</formula>
      <formula>1.999</formula>
    </cfRule>
    <cfRule type="cellIs" dxfId="1322" priority="117" stopIfTrue="1" operator="between">
      <formula>0.0001</formula>
      <formula>0.999</formula>
    </cfRule>
  </conditionalFormatting>
  <conditionalFormatting sqref="E38:J38">
    <cfRule type="cellIs" dxfId="1321" priority="114" stopIfTrue="1" operator="between">
      <formula>1</formula>
      <formula>1.999</formula>
    </cfRule>
    <cfRule type="cellIs" dxfId="1320" priority="115" stopIfTrue="1" operator="between">
      <formula>0.0001</formula>
      <formula>0.999</formula>
    </cfRule>
  </conditionalFormatting>
  <conditionalFormatting sqref="U41 U39 U2:U19">
    <cfRule type="cellIs" dxfId="1319" priority="104" stopIfTrue="1" operator="between">
      <formula>1</formula>
      <formula>1.999</formula>
    </cfRule>
    <cfRule type="cellIs" dxfId="1318" priority="105" stopIfTrue="1" operator="between">
      <formula>0.0001</formula>
      <formula>0.999</formula>
    </cfRule>
  </conditionalFormatting>
  <conditionalFormatting sqref="V41:X41 V39:X39 V2:X20 W21:X21">
    <cfRule type="cellIs" dxfId="1317" priority="102" stopIfTrue="1" operator="between">
      <formula>1</formula>
      <formula>1.999</formula>
    </cfRule>
    <cfRule type="cellIs" dxfId="1316" priority="103" stopIfTrue="1" operator="between">
      <formula>0.0001</formula>
      <formula>0.999</formula>
    </cfRule>
  </conditionalFormatting>
  <conditionalFormatting sqref="X22">
    <cfRule type="cellIs" dxfId="1315" priority="98" stopIfTrue="1" operator="between">
      <formula>1</formula>
      <formula>1.999</formula>
    </cfRule>
    <cfRule type="cellIs" dxfId="1314" priority="99" stopIfTrue="1" operator="between">
      <formula>0.0001</formula>
      <formula>0.999</formula>
    </cfRule>
  </conditionalFormatting>
  <conditionalFormatting sqref="U40">
    <cfRule type="cellIs" dxfId="1313" priority="92" stopIfTrue="1" operator="between">
      <formula>1</formula>
      <formula>1.999</formula>
    </cfRule>
    <cfRule type="cellIs" dxfId="1312" priority="93" stopIfTrue="1" operator="between">
      <formula>0.0001</formula>
      <formula>0.999</formula>
    </cfRule>
  </conditionalFormatting>
  <conditionalFormatting sqref="V40:X40">
    <cfRule type="cellIs" dxfId="1311" priority="90" stopIfTrue="1" operator="between">
      <formula>1</formula>
      <formula>1.999</formula>
    </cfRule>
    <cfRule type="cellIs" dxfId="1310" priority="91" stopIfTrue="1" operator="between">
      <formula>0.0001</formula>
      <formula>0.999</formula>
    </cfRule>
  </conditionalFormatting>
  <conditionalFormatting sqref="U38">
    <cfRule type="cellIs" dxfId="1309" priority="88" stopIfTrue="1" operator="between">
      <formula>1</formula>
      <formula>1.999</formula>
    </cfRule>
    <cfRule type="cellIs" dxfId="1308" priority="89" stopIfTrue="1" operator="between">
      <formula>0.0001</formula>
      <formula>0.999</formula>
    </cfRule>
  </conditionalFormatting>
  <conditionalFormatting sqref="V38:X38">
    <cfRule type="cellIs" dxfId="1307" priority="86" stopIfTrue="1" operator="between">
      <formula>1</formula>
      <formula>1.999</formula>
    </cfRule>
    <cfRule type="cellIs" dxfId="1306" priority="87" stopIfTrue="1" operator="between">
      <formula>0.0001</formula>
      <formula>0.999</formula>
    </cfRule>
  </conditionalFormatting>
  <conditionalFormatting sqref="M41 M39 M2:M11">
    <cfRule type="cellIs" dxfId="1305" priority="84" stopIfTrue="1" operator="between">
      <formula>1</formula>
      <formula>1.999</formula>
    </cfRule>
    <cfRule type="cellIs" dxfId="1304" priority="85" stopIfTrue="1" operator="between">
      <formula>0.0001</formula>
      <formula>0.999</formula>
    </cfRule>
  </conditionalFormatting>
  <conditionalFormatting sqref="N41:R41 N39:R39 N2:R12 O13:R13 P14:R14 Q15:R15 R16">
    <cfRule type="cellIs" dxfId="1303" priority="82" stopIfTrue="1" operator="between">
      <formula>1</formula>
      <formula>1.999</formula>
    </cfRule>
    <cfRule type="cellIs" dxfId="1302" priority="83" stopIfTrue="1" operator="between">
      <formula>0.0001</formula>
      <formula>0.999</formula>
    </cfRule>
  </conditionalFormatting>
  <conditionalFormatting sqref="M40">
    <cfRule type="cellIs" dxfId="1301" priority="72" stopIfTrue="1" operator="between">
      <formula>1</formula>
      <formula>1.999</formula>
    </cfRule>
    <cfRule type="cellIs" dxfId="1300" priority="73" stopIfTrue="1" operator="between">
      <formula>0.0001</formula>
      <formula>0.999</formula>
    </cfRule>
  </conditionalFormatting>
  <conditionalFormatting sqref="N40:R40">
    <cfRule type="cellIs" dxfId="1299" priority="70" stopIfTrue="1" operator="between">
      <formula>1</formula>
      <formula>1.999</formula>
    </cfRule>
    <cfRule type="cellIs" dxfId="1298" priority="71" stopIfTrue="1" operator="between">
      <formula>0.0001</formula>
      <formula>0.999</formula>
    </cfRule>
  </conditionalFormatting>
  <conditionalFormatting sqref="M38">
    <cfRule type="cellIs" dxfId="1297" priority="68" stopIfTrue="1" operator="between">
      <formula>1</formula>
      <formula>1.999</formula>
    </cfRule>
    <cfRule type="cellIs" dxfId="1296" priority="69" stopIfTrue="1" operator="between">
      <formula>0.0001</formula>
      <formula>0.999</formula>
    </cfRule>
  </conditionalFormatting>
  <conditionalFormatting sqref="N38:R38">
    <cfRule type="cellIs" dxfId="1295" priority="66" stopIfTrue="1" operator="between">
      <formula>1</formula>
      <formula>1.999</formula>
    </cfRule>
    <cfRule type="cellIs" dxfId="1294" priority="67" stopIfTrue="1" operator="between">
      <formula>0.0001</formula>
      <formula>0.999</formula>
    </cfRule>
  </conditionalFormatting>
  <conditionalFormatting sqref="Y34:AB37">
    <cfRule type="cellIs" dxfId="1293" priority="57" stopIfTrue="1" operator="between">
      <formula>1</formula>
      <formula>1.999</formula>
    </cfRule>
    <cfRule type="cellIs" dxfId="1292" priority="58" stopIfTrue="1" operator="between">
      <formula>0.0001</formula>
      <formula>0.999</formula>
    </cfRule>
  </conditionalFormatting>
  <conditionalFormatting sqref="Y41:AB41 Y39:AB39 Y2:AB21">
    <cfRule type="cellIs" dxfId="1291" priority="55" stopIfTrue="1" operator="between">
      <formula>1</formula>
      <formula>1.999</formula>
    </cfRule>
    <cfRule type="cellIs" dxfId="1290" priority="56" stopIfTrue="1" operator="between">
      <formula>0.0001</formula>
      <formula>0.999</formula>
    </cfRule>
  </conditionalFormatting>
  <conditionalFormatting sqref="Y22:AB22">
    <cfRule type="cellIs" dxfId="1289" priority="53" stopIfTrue="1" operator="between">
      <formula>1</formula>
      <formula>1.999</formula>
    </cfRule>
    <cfRule type="cellIs" dxfId="1288" priority="54" stopIfTrue="1" operator="between">
      <formula>0.0001</formula>
      <formula>0.999</formula>
    </cfRule>
  </conditionalFormatting>
  <conditionalFormatting sqref="Y40:AB40">
    <cfRule type="cellIs" dxfId="1287" priority="51" stopIfTrue="1" operator="between">
      <formula>1</formula>
      <formula>1.999</formula>
    </cfRule>
    <cfRule type="cellIs" dxfId="1286" priority="52" stopIfTrue="1" operator="between">
      <formula>0.0001</formula>
      <formula>0.999</formula>
    </cfRule>
  </conditionalFormatting>
  <conditionalFormatting sqref="Y38:AB38">
    <cfRule type="cellIs" dxfId="1285" priority="49" stopIfTrue="1" operator="between">
      <formula>1</formula>
      <formula>1.999</formula>
    </cfRule>
    <cfRule type="cellIs" dxfId="1284" priority="50" stopIfTrue="1" operator="between">
      <formula>0.0001</formula>
      <formula>0.999</formula>
    </cfRule>
  </conditionalFormatting>
  <conditionalFormatting sqref="Y23">
    <cfRule type="cellIs" dxfId="1283" priority="47" stopIfTrue="1" operator="between">
      <formula>1</formula>
      <formula>1.999</formula>
    </cfRule>
    <cfRule type="cellIs" dxfId="1282" priority="48" stopIfTrue="1" operator="between">
      <formula>0.0001</formula>
      <formula>0.999</formula>
    </cfRule>
  </conditionalFormatting>
  <conditionalFormatting sqref="Z23:Z24">
    <cfRule type="cellIs" dxfId="1281" priority="45" stopIfTrue="1" operator="between">
      <formula>1</formula>
      <formula>1.999</formula>
    </cfRule>
    <cfRule type="cellIs" dxfId="1280" priority="46" stopIfTrue="1" operator="between">
      <formula>0.0001</formula>
      <formula>0.999</formula>
    </cfRule>
  </conditionalFormatting>
  <conditionalFormatting sqref="AA23:AA25">
    <cfRule type="cellIs" dxfId="1279" priority="43" stopIfTrue="1" operator="between">
      <formula>1</formula>
      <formula>1.999</formula>
    </cfRule>
    <cfRule type="cellIs" dxfId="1278" priority="44" stopIfTrue="1" operator="between">
      <formula>0.0001</formula>
      <formula>0.999</formula>
    </cfRule>
  </conditionalFormatting>
  <conditionalFormatting sqref="AB23:AB26">
    <cfRule type="cellIs" dxfId="1277" priority="41" stopIfTrue="1" operator="between">
      <formula>1</formula>
      <formula>1.999</formula>
    </cfRule>
    <cfRule type="cellIs" dxfId="1276" priority="42" stopIfTrue="1" operator="between">
      <formula>0.0001</formula>
      <formula>0.999</formula>
    </cfRule>
  </conditionalFormatting>
  <conditionalFormatting sqref="AC34:AC37">
    <cfRule type="cellIs" dxfId="1275" priority="39" stopIfTrue="1" operator="between">
      <formula>1</formula>
      <formula>1.999</formula>
    </cfRule>
    <cfRule type="cellIs" dxfId="1274" priority="40" stopIfTrue="1" operator="between">
      <formula>0.0001</formula>
      <formula>0.999</formula>
    </cfRule>
  </conditionalFormatting>
  <conditionalFormatting sqref="AC41 AC39 AC2:AC21">
    <cfRule type="cellIs" dxfId="1273" priority="37" stopIfTrue="1" operator="between">
      <formula>1</formula>
      <formula>1.999</formula>
    </cfRule>
    <cfRule type="cellIs" dxfId="1272" priority="38" stopIfTrue="1" operator="between">
      <formula>0.0001</formula>
      <formula>0.999</formula>
    </cfRule>
  </conditionalFormatting>
  <conditionalFormatting sqref="AC22">
    <cfRule type="cellIs" dxfId="1271" priority="35" stopIfTrue="1" operator="between">
      <formula>1</formula>
      <formula>1.999</formula>
    </cfRule>
    <cfRule type="cellIs" dxfId="1270" priority="36" stopIfTrue="1" operator="between">
      <formula>0.0001</formula>
      <formula>0.999</formula>
    </cfRule>
  </conditionalFormatting>
  <conditionalFormatting sqref="AC40">
    <cfRule type="cellIs" dxfId="1269" priority="33" stopIfTrue="1" operator="between">
      <formula>1</formula>
      <formula>1.999</formula>
    </cfRule>
    <cfRule type="cellIs" dxfId="1268" priority="34" stopIfTrue="1" operator="between">
      <formula>0.0001</formula>
      <formula>0.999</formula>
    </cfRule>
  </conditionalFormatting>
  <conditionalFormatting sqref="AC38">
    <cfRule type="cellIs" dxfId="1267" priority="31" stopIfTrue="1" operator="between">
      <formula>1</formula>
      <formula>1.999</formula>
    </cfRule>
    <cfRule type="cellIs" dxfId="1266" priority="32" stopIfTrue="1" operator="between">
      <formula>0.0001</formula>
      <formula>0.999</formula>
    </cfRule>
  </conditionalFormatting>
  <conditionalFormatting sqref="AC23:AC26">
    <cfRule type="cellIs" dxfId="1265" priority="29" stopIfTrue="1" operator="between">
      <formula>1</formula>
      <formula>1.999</formula>
    </cfRule>
    <cfRule type="cellIs" dxfId="1264" priority="30" stopIfTrue="1" operator="between">
      <formula>0.0001</formula>
      <formula>0.999</formula>
    </cfRule>
  </conditionalFormatting>
  <conditionalFormatting sqref="AC27">
    <cfRule type="cellIs" dxfId="1263" priority="27" stopIfTrue="1" operator="between">
      <formula>1</formula>
      <formula>1.999</formula>
    </cfRule>
    <cfRule type="cellIs" dxfId="1262" priority="28" stopIfTrue="1" operator="between">
      <formula>0.0001</formula>
      <formula>0.999</formula>
    </cfRule>
  </conditionalFormatting>
  <conditionalFormatting sqref="AD34:AH37">
    <cfRule type="cellIs" dxfId="1261" priority="23" stopIfTrue="1" operator="between">
      <formula>1</formula>
      <formula>1.999</formula>
    </cfRule>
    <cfRule type="cellIs" dxfId="1260" priority="24" stopIfTrue="1" operator="between">
      <formula>0.0001</formula>
      <formula>0.999</formula>
    </cfRule>
  </conditionalFormatting>
  <conditionalFormatting sqref="AD41:AH41 AD39:AH39 AD2:AH21">
    <cfRule type="cellIs" dxfId="1259" priority="21" stopIfTrue="1" operator="between">
      <formula>1</formula>
      <formula>1.999</formula>
    </cfRule>
    <cfRule type="cellIs" dxfId="1258" priority="22" stopIfTrue="1" operator="between">
      <formula>0.0001</formula>
      <formula>0.999</formula>
    </cfRule>
  </conditionalFormatting>
  <conditionalFormatting sqref="AD22:AH22">
    <cfRule type="cellIs" dxfId="1257" priority="19" stopIfTrue="1" operator="between">
      <formula>1</formula>
      <formula>1.999</formula>
    </cfRule>
    <cfRule type="cellIs" dxfId="1256" priority="20" stopIfTrue="1" operator="between">
      <formula>0.0001</formula>
      <formula>0.999</formula>
    </cfRule>
  </conditionalFormatting>
  <conditionalFormatting sqref="AD40:AH40">
    <cfRule type="cellIs" dxfId="1255" priority="17" stopIfTrue="1" operator="between">
      <formula>1</formula>
      <formula>1.999</formula>
    </cfRule>
    <cfRule type="cellIs" dxfId="1254" priority="18" stopIfTrue="1" operator="between">
      <formula>0.0001</formula>
      <formula>0.999</formula>
    </cfRule>
  </conditionalFormatting>
  <conditionalFormatting sqref="AD38:AH38">
    <cfRule type="cellIs" dxfId="1253" priority="15" stopIfTrue="1" operator="between">
      <formula>1</formula>
      <formula>1.999</formula>
    </cfRule>
    <cfRule type="cellIs" dxfId="1252" priority="16" stopIfTrue="1" operator="between">
      <formula>0.0001</formula>
      <formula>0.999</formula>
    </cfRule>
  </conditionalFormatting>
  <conditionalFormatting sqref="AD23:AH26">
    <cfRule type="cellIs" dxfId="1251" priority="13" stopIfTrue="1" operator="between">
      <formula>1</formula>
      <formula>1.999</formula>
    </cfRule>
    <cfRule type="cellIs" dxfId="1250" priority="14" stopIfTrue="1" operator="between">
      <formula>0.0001</formula>
      <formula>0.999</formula>
    </cfRule>
  </conditionalFormatting>
  <conditionalFormatting sqref="AD27:AH27">
    <cfRule type="cellIs" dxfId="1249" priority="11" stopIfTrue="1" operator="between">
      <formula>1</formula>
      <formula>1.999</formula>
    </cfRule>
    <cfRule type="cellIs" dxfId="1248" priority="12" stopIfTrue="1" operator="between">
      <formula>0.0001</formula>
      <formula>0.999</formula>
    </cfRule>
  </conditionalFormatting>
  <conditionalFormatting sqref="AD28:AH28">
    <cfRule type="cellIs" dxfId="1247" priority="9" stopIfTrue="1" operator="between">
      <formula>1</formula>
      <formula>1.999</formula>
    </cfRule>
    <cfRule type="cellIs" dxfId="1246" priority="10" stopIfTrue="1" operator="between">
      <formula>0.0001</formula>
      <formula>0.999</formula>
    </cfRule>
  </conditionalFormatting>
  <conditionalFormatting sqref="AE29:AH29">
    <cfRule type="cellIs" dxfId="1245" priority="7" stopIfTrue="1" operator="between">
      <formula>1</formula>
      <formula>1.999</formula>
    </cfRule>
    <cfRule type="cellIs" dxfId="1244" priority="8" stopIfTrue="1" operator="between">
      <formula>0.0001</formula>
      <formula>0.999</formula>
    </cfRule>
  </conditionalFormatting>
  <conditionalFormatting sqref="AF30:AH30">
    <cfRule type="cellIs" dxfId="1243" priority="5" stopIfTrue="1" operator="between">
      <formula>1</formula>
      <formula>1.999</formula>
    </cfRule>
    <cfRule type="cellIs" dxfId="1242" priority="6" stopIfTrue="1" operator="between">
      <formula>0.0001</formula>
      <formula>0.999</formula>
    </cfRule>
  </conditionalFormatting>
  <conditionalFormatting sqref="AG31:AH31">
    <cfRule type="cellIs" dxfId="1241" priority="3" stopIfTrue="1" operator="between">
      <formula>1</formula>
      <formula>1.999</formula>
    </cfRule>
    <cfRule type="cellIs" dxfId="1240" priority="4" stopIfTrue="1" operator="between">
      <formula>0.0001</formula>
      <formula>0.999</formula>
    </cfRule>
  </conditionalFormatting>
  <conditionalFormatting sqref="AH32">
    <cfRule type="cellIs" dxfId="1239" priority="1" stopIfTrue="1" operator="between">
      <formula>1</formula>
      <formula>1.999</formula>
    </cfRule>
    <cfRule type="cellIs" dxfId="1238" priority="2" stopIfTrue="1" operator="between">
      <formula>0.0001</formula>
      <formula>0.999</formula>
    </cfRule>
  </conditionalFormatting>
  <pageMargins left="0.75" right="0.75" top="1" bottom="1" header="0.5" footer="0.5"/>
  <pageSetup paperSize="9" scale="70" orientation="landscape" r:id="rId1"/>
  <headerFooter alignWithMargins="0">
    <oddHeader>&amp;C&amp;"Arial,Regular"&amp;14Who's played who?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V64"/>
  <sheetViews>
    <sheetView zoomScale="115" zoomScaleNormal="11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E5" sqref="BE5"/>
    </sheetView>
  </sheetViews>
  <sheetFormatPr defaultColWidth="8.42578125" defaultRowHeight="14.25" customHeight="1" x14ac:dyDescent="0.25"/>
  <cols>
    <col min="1" max="1" width="5.85546875" style="48" customWidth="1"/>
    <col min="2" max="2" width="7.42578125" style="48" customWidth="1"/>
    <col min="3" max="3" width="25.28515625" style="48" customWidth="1"/>
    <col min="4" max="4" width="5.28515625" style="48" customWidth="1"/>
    <col min="5" max="5" width="3.5703125" style="219" customWidth="1"/>
    <col min="6" max="6" width="5.28515625" style="48" customWidth="1"/>
    <col min="7" max="7" width="2.5703125" style="48" customWidth="1"/>
    <col min="8" max="8" width="7.42578125" style="48" customWidth="1"/>
    <col min="9" max="9" width="25.28515625" style="48" customWidth="1"/>
    <col min="10" max="10" width="3.5703125" style="48" customWidth="1"/>
    <col min="11" max="11" width="7.42578125" style="48" customWidth="1"/>
    <col min="12" max="12" width="25.28515625" style="48" customWidth="1"/>
    <col min="13" max="13" width="5.28515625" style="48" customWidth="1"/>
    <col min="14" max="14" width="3.5703125" style="219" customWidth="1"/>
    <col min="15" max="15" width="5.28515625" style="48" customWidth="1"/>
    <col min="16" max="16" width="2.5703125" style="48" customWidth="1"/>
    <col min="17" max="17" width="7.42578125" style="48" customWidth="1"/>
    <col min="18" max="18" width="25.28515625" style="48" customWidth="1"/>
    <col min="19" max="19" width="3.5703125" style="48" customWidth="1"/>
    <col min="20" max="20" width="7.42578125" style="48" customWidth="1"/>
    <col min="21" max="21" width="25.28515625" style="48" customWidth="1"/>
    <col min="22" max="22" width="5.28515625" style="48" customWidth="1"/>
    <col min="23" max="23" width="3.5703125" style="219" customWidth="1"/>
    <col min="24" max="24" width="5.28515625" style="48" customWidth="1"/>
    <col min="25" max="25" width="2.5703125" style="48" customWidth="1"/>
    <col min="26" max="26" width="7.42578125" style="48" customWidth="1"/>
    <col min="27" max="27" width="25.28515625" style="48" customWidth="1"/>
    <col min="28" max="28" width="3.5703125" style="48" customWidth="1"/>
    <col min="29" max="29" width="7.42578125" style="48" customWidth="1"/>
    <col min="30" max="30" width="25.28515625" style="48" customWidth="1"/>
    <col min="31" max="31" width="5.28515625" style="48" customWidth="1"/>
    <col min="32" max="32" width="3.5703125" style="219" customWidth="1"/>
    <col min="33" max="33" width="5.28515625" style="48" customWidth="1"/>
    <col min="34" max="34" width="2.5703125" style="48" customWidth="1"/>
    <col min="35" max="35" width="7.42578125" style="48" customWidth="1"/>
    <col min="36" max="36" width="25.28515625" style="48" customWidth="1"/>
    <col min="37" max="37" width="3.5703125" style="48" customWidth="1"/>
    <col min="38" max="38" width="7.42578125" style="48" customWidth="1"/>
    <col min="39" max="39" width="25.28515625" style="48" customWidth="1"/>
    <col min="40" max="40" width="5.28515625" style="48" customWidth="1"/>
    <col min="41" max="41" width="3.5703125" style="219" customWidth="1"/>
    <col min="42" max="42" width="5.28515625" style="48" customWidth="1"/>
    <col min="43" max="43" width="2.5703125" style="48" customWidth="1"/>
    <col min="44" max="44" width="7.42578125" style="48" customWidth="1"/>
    <col min="45" max="45" width="25.28515625" style="48" customWidth="1"/>
    <col min="46" max="46" width="3.5703125" style="48" customWidth="1"/>
    <col min="47" max="47" width="7.42578125" style="48" customWidth="1"/>
    <col min="48" max="48" width="25.28515625" style="48" customWidth="1"/>
    <col min="49" max="49" width="5.28515625" style="48" customWidth="1"/>
    <col min="50" max="50" width="3.5703125" style="219" customWidth="1"/>
    <col min="51" max="51" width="5.28515625" style="48" customWidth="1"/>
    <col min="52" max="52" width="2.5703125" style="48" customWidth="1"/>
    <col min="53" max="53" width="7.42578125" style="48" customWidth="1"/>
    <col min="54" max="54" width="25.28515625" style="48" customWidth="1"/>
    <col min="55" max="55" width="3.5703125" style="48" customWidth="1"/>
    <col min="56" max="56" width="7.42578125" style="48" customWidth="1"/>
    <col min="57" max="57" width="25.28515625" style="48" customWidth="1"/>
    <col min="58" max="58" width="5.28515625" style="48" customWidth="1"/>
    <col min="59" max="59" width="3.5703125" style="219" customWidth="1"/>
    <col min="60" max="60" width="5.28515625" style="48" customWidth="1"/>
    <col min="61" max="61" width="2.5703125" style="48" customWidth="1"/>
    <col min="62" max="62" width="7.42578125" style="48" customWidth="1"/>
    <col min="63" max="63" width="25.28515625" style="48" customWidth="1"/>
    <col min="64" max="64" width="3.5703125" style="48" customWidth="1"/>
    <col min="65" max="65" width="7.42578125" style="48" customWidth="1"/>
    <col min="66" max="66" width="1.85546875" style="48" customWidth="1"/>
    <col min="67" max="67" width="7.42578125" style="48" customWidth="1"/>
    <col min="68" max="68" width="1.85546875" style="48" customWidth="1"/>
    <col min="69" max="69" width="7.42578125" style="48" customWidth="1"/>
    <col min="70" max="70" width="1.85546875" style="48" customWidth="1"/>
    <col min="71" max="71" width="7.42578125" style="48" customWidth="1"/>
    <col min="72" max="72" width="1.85546875" style="48" customWidth="1"/>
    <col min="73" max="73" width="2.42578125" style="48" customWidth="1"/>
    <col min="74" max="74" width="7.42578125" style="48" customWidth="1"/>
    <col min="75" max="75" width="23.28515625" style="48" customWidth="1"/>
    <col min="76" max="81" width="5.42578125" style="48" customWidth="1"/>
    <col min="82" max="324" width="8.42578125" style="48"/>
    <col min="325" max="325" width="4.42578125" style="48" customWidth="1"/>
    <col min="326" max="326" width="23.28515625" style="48" customWidth="1"/>
    <col min="327" max="327" width="1.85546875" style="48" customWidth="1"/>
    <col min="328" max="328" width="23.28515625" style="48" customWidth="1"/>
    <col min="329" max="329" width="4.28515625" style="48" customWidth="1"/>
    <col min="330" max="330" width="23.28515625" style="48" customWidth="1"/>
    <col min="331" max="331" width="1.85546875" style="48" customWidth="1"/>
    <col min="332" max="332" width="23.28515625" style="48" customWidth="1"/>
    <col min="333" max="333" width="4.28515625" style="48" customWidth="1"/>
    <col min="334" max="334" width="23.28515625" style="48" customWidth="1"/>
    <col min="335" max="335" width="1.85546875" style="48" customWidth="1"/>
    <col min="336" max="336" width="23.28515625" style="48" customWidth="1"/>
    <col min="337" max="580" width="8.42578125" style="48"/>
    <col min="581" max="581" width="4.42578125" style="48" customWidth="1"/>
    <col min="582" max="582" width="23.28515625" style="48" customWidth="1"/>
    <col min="583" max="583" width="1.85546875" style="48" customWidth="1"/>
    <col min="584" max="584" width="23.28515625" style="48" customWidth="1"/>
    <col min="585" max="585" width="4.28515625" style="48" customWidth="1"/>
    <col min="586" max="586" width="23.28515625" style="48" customWidth="1"/>
    <col min="587" max="587" width="1.85546875" style="48" customWidth="1"/>
    <col min="588" max="588" width="23.28515625" style="48" customWidth="1"/>
    <col min="589" max="589" width="4.28515625" style="48" customWidth="1"/>
    <col min="590" max="590" width="23.28515625" style="48" customWidth="1"/>
    <col min="591" max="591" width="1.85546875" style="48" customWidth="1"/>
    <col min="592" max="592" width="23.28515625" style="48" customWidth="1"/>
    <col min="593" max="836" width="8.42578125" style="48"/>
    <col min="837" max="837" width="4.42578125" style="48" customWidth="1"/>
    <col min="838" max="838" width="23.28515625" style="48" customWidth="1"/>
    <col min="839" max="839" width="1.85546875" style="48" customWidth="1"/>
    <col min="840" max="840" width="23.28515625" style="48" customWidth="1"/>
    <col min="841" max="841" width="4.28515625" style="48" customWidth="1"/>
    <col min="842" max="842" width="23.28515625" style="48" customWidth="1"/>
    <col min="843" max="843" width="1.85546875" style="48" customWidth="1"/>
    <col min="844" max="844" width="23.28515625" style="48" customWidth="1"/>
    <col min="845" max="845" width="4.28515625" style="48" customWidth="1"/>
    <col min="846" max="846" width="23.28515625" style="48" customWidth="1"/>
    <col min="847" max="847" width="1.85546875" style="48" customWidth="1"/>
    <col min="848" max="848" width="23.28515625" style="48" customWidth="1"/>
    <col min="849" max="1092" width="8.42578125" style="48"/>
    <col min="1093" max="1093" width="4.42578125" style="48" customWidth="1"/>
    <col min="1094" max="1094" width="23.28515625" style="48" customWidth="1"/>
    <col min="1095" max="1095" width="1.85546875" style="48" customWidth="1"/>
    <col min="1096" max="1096" width="23.28515625" style="48" customWidth="1"/>
    <col min="1097" max="1097" width="4.28515625" style="48" customWidth="1"/>
    <col min="1098" max="1098" width="23.28515625" style="48" customWidth="1"/>
    <col min="1099" max="1099" width="1.85546875" style="48" customWidth="1"/>
    <col min="1100" max="1100" width="23.28515625" style="48" customWidth="1"/>
    <col min="1101" max="1101" width="4.28515625" style="48" customWidth="1"/>
    <col min="1102" max="1102" width="23.28515625" style="48" customWidth="1"/>
    <col min="1103" max="1103" width="1.85546875" style="48" customWidth="1"/>
    <col min="1104" max="1104" width="23.28515625" style="48" customWidth="1"/>
    <col min="1105" max="1348" width="8.42578125" style="48"/>
    <col min="1349" max="1349" width="4.42578125" style="48" customWidth="1"/>
    <col min="1350" max="1350" width="23.28515625" style="48" customWidth="1"/>
    <col min="1351" max="1351" width="1.85546875" style="48" customWidth="1"/>
    <col min="1352" max="1352" width="23.28515625" style="48" customWidth="1"/>
    <col min="1353" max="1353" width="4.28515625" style="48" customWidth="1"/>
    <col min="1354" max="1354" width="23.28515625" style="48" customWidth="1"/>
    <col min="1355" max="1355" width="1.85546875" style="48" customWidth="1"/>
    <col min="1356" max="1356" width="23.28515625" style="48" customWidth="1"/>
    <col min="1357" max="1357" width="4.28515625" style="48" customWidth="1"/>
    <col min="1358" max="1358" width="23.28515625" style="48" customWidth="1"/>
    <col min="1359" max="1359" width="1.85546875" style="48" customWidth="1"/>
    <col min="1360" max="1360" width="23.28515625" style="48" customWidth="1"/>
    <col min="1361" max="1604" width="8.42578125" style="48"/>
    <col min="1605" max="1605" width="4.42578125" style="48" customWidth="1"/>
    <col min="1606" max="1606" width="23.28515625" style="48" customWidth="1"/>
    <col min="1607" max="1607" width="1.85546875" style="48" customWidth="1"/>
    <col min="1608" max="1608" width="23.28515625" style="48" customWidth="1"/>
    <col min="1609" max="1609" width="4.28515625" style="48" customWidth="1"/>
    <col min="1610" max="1610" width="23.28515625" style="48" customWidth="1"/>
    <col min="1611" max="1611" width="1.85546875" style="48" customWidth="1"/>
    <col min="1612" max="1612" width="23.28515625" style="48" customWidth="1"/>
    <col min="1613" max="1613" width="4.28515625" style="48" customWidth="1"/>
    <col min="1614" max="1614" width="23.28515625" style="48" customWidth="1"/>
    <col min="1615" max="1615" width="1.85546875" style="48" customWidth="1"/>
    <col min="1616" max="1616" width="23.28515625" style="48" customWidth="1"/>
    <col min="1617" max="1860" width="8.42578125" style="48"/>
    <col min="1861" max="1861" width="4.42578125" style="48" customWidth="1"/>
    <col min="1862" max="1862" width="23.28515625" style="48" customWidth="1"/>
    <col min="1863" max="1863" width="1.85546875" style="48" customWidth="1"/>
    <col min="1864" max="1864" width="23.28515625" style="48" customWidth="1"/>
    <col min="1865" max="1865" width="4.28515625" style="48" customWidth="1"/>
    <col min="1866" max="1866" width="23.28515625" style="48" customWidth="1"/>
    <col min="1867" max="1867" width="1.85546875" style="48" customWidth="1"/>
    <col min="1868" max="1868" width="23.28515625" style="48" customWidth="1"/>
    <col min="1869" max="1869" width="4.28515625" style="48" customWidth="1"/>
    <col min="1870" max="1870" width="23.28515625" style="48" customWidth="1"/>
    <col min="1871" max="1871" width="1.85546875" style="48" customWidth="1"/>
    <col min="1872" max="1872" width="23.28515625" style="48" customWidth="1"/>
    <col min="1873" max="2116" width="8.42578125" style="48"/>
    <col min="2117" max="2117" width="4.42578125" style="48" customWidth="1"/>
    <col min="2118" max="2118" width="23.28515625" style="48" customWidth="1"/>
    <col min="2119" max="2119" width="1.85546875" style="48" customWidth="1"/>
    <col min="2120" max="2120" width="23.28515625" style="48" customWidth="1"/>
    <col min="2121" max="2121" width="4.28515625" style="48" customWidth="1"/>
    <col min="2122" max="2122" width="23.28515625" style="48" customWidth="1"/>
    <col min="2123" max="2123" width="1.85546875" style="48" customWidth="1"/>
    <col min="2124" max="2124" width="23.28515625" style="48" customWidth="1"/>
    <col min="2125" max="2125" width="4.28515625" style="48" customWidth="1"/>
    <col min="2126" max="2126" width="23.28515625" style="48" customWidth="1"/>
    <col min="2127" max="2127" width="1.85546875" style="48" customWidth="1"/>
    <col min="2128" max="2128" width="23.28515625" style="48" customWidth="1"/>
    <col min="2129" max="2372" width="8.42578125" style="48"/>
    <col min="2373" max="2373" width="4.42578125" style="48" customWidth="1"/>
    <col min="2374" max="2374" width="23.28515625" style="48" customWidth="1"/>
    <col min="2375" max="2375" width="1.85546875" style="48" customWidth="1"/>
    <col min="2376" max="2376" width="23.28515625" style="48" customWidth="1"/>
    <col min="2377" max="2377" width="4.28515625" style="48" customWidth="1"/>
    <col min="2378" max="2378" width="23.28515625" style="48" customWidth="1"/>
    <col min="2379" max="2379" width="1.85546875" style="48" customWidth="1"/>
    <col min="2380" max="2380" width="23.28515625" style="48" customWidth="1"/>
    <col min="2381" max="2381" width="4.28515625" style="48" customWidth="1"/>
    <col min="2382" max="2382" width="23.28515625" style="48" customWidth="1"/>
    <col min="2383" max="2383" width="1.85546875" style="48" customWidth="1"/>
    <col min="2384" max="2384" width="23.28515625" style="48" customWidth="1"/>
    <col min="2385" max="2628" width="8.42578125" style="48"/>
    <col min="2629" max="2629" width="4.42578125" style="48" customWidth="1"/>
    <col min="2630" max="2630" width="23.28515625" style="48" customWidth="1"/>
    <col min="2631" max="2631" width="1.85546875" style="48" customWidth="1"/>
    <col min="2632" max="2632" width="23.28515625" style="48" customWidth="1"/>
    <col min="2633" max="2633" width="4.28515625" style="48" customWidth="1"/>
    <col min="2634" max="2634" width="23.28515625" style="48" customWidth="1"/>
    <col min="2635" max="2635" width="1.85546875" style="48" customWidth="1"/>
    <col min="2636" max="2636" width="23.28515625" style="48" customWidth="1"/>
    <col min="2637" max="2637" width="4.28515625" style="48" customWidth="1"/>
    <col min="2638" max="2638" width="23.28515625" style="48" customWidth="1"/>
    <col min="2639" max="2639" width="1.85546875" style="48" customWidth="1"/>
    <col min="2640" max="2640" width="23.28515625" style="48" customWidth="1"/>
    <col min="2641" max="2884" width="8.42578125" style="48"/>
    <col min="2885" max="2885" width="4.42578125" style="48" customWidth="1"/>
    <col min="2886" max="2886" width="23.28515625" style="48" customWidth="1"/>
    <col min="2887" max="2887" width="1.85546875" style="48" customWidth="1"/>
    <col min="2888" max="2888" width="23.28515625" style="48" customWidth="1"/>
    <col min="2889" max="2889" width="4.28515625" style="48" customWidth="1"/>
    <col min="2890" max="2890" width="23.28515625" style="48" customWidth="1"/>
    <col min="2891" max="2891" width="1.85546875" style="48" customWidth="1"/>
    <col min="2892" max="2892" width="23.28515625" style="48" customWidth="1"/>
    <col min="2893" max="2893" width="4.28515625" style="48" customWidth="1"/>
    <col min="2894" max="2894" width="23.28515625" style="48" customWidth="1"/>
    <col min="2895" max="2895" width="1.85546875" style="48" customWidth="1"/>
    <col min="2896" max="2896" width="23.28515625" style="48" customWidth="1"/>
    <col min="2897" max="3140" width="8.42578125" style="48"/>
    <col min="3141" max="3141" width="4.42578125" style="48" customWidth="1"/>
    <col min="3142" max="3142" width="23.28515625" style="48" customWidth="1"/>
    <col min="3143" max="3143" width="1.85546875" style="48" customWidth="1"/>
    <col min="3144" max="3144" width="23.28515625" style="48" customWidth="1"/>
    <col min="3145" max="3145" width="4.28515625" style="48" customWidth="1"/>
    <col min="3146" max="3146" width="23.28515625" style="48" customWidth="1"/>
    <col min="3147" max="3147" width="1.85546875" style="48" customWidth="1"/>
    <col min="3148" max="3148" width="23.28515625" style="48" customWidth="1"/>
    <col min="3149" max="3149" width="4.28515625" style="48" customWidth="1"/>
    <col min="3150" max="3150" width="23.28515625" style="48" customWidth="1"/>
    <col min="3151" max="3151" width="1.85546875" style="48" customWidth="1"/>
    <col min="3152" max="3152" width="23.28515625" style="48" customWidth="1"/>
    <col min="3153" max="3396" width="8.42578125" style="48"/>
    <col min="3397" max="3397" width="4.42578125" style="48" customWidth="1"/>
    <col min="3398" max="3398" width="23.28515625" style="48" customWidth="1"/>
    <col min="3399" max="3399" width="1.85546875" style="48" customWidth="1"/>
    <col min="3400" max="3400" width="23.28515625" style="48" customWidth="1"/>
    <col min="3401" max="3401" width="4.28515625" style="48" customWidth="1"/>
    <col min="3402" max="3402" width="23.28515625" style="48" customWidth="1"/>
    <col min="3403" max="3403" width="1.85546875" style="48" customWidth="1"/>
    <col min="3404" max="3404" width="23.28515625" style="48" customWidth="1"/>
    <col min="3405" max="3405" width="4.28515625" style="48" customWidth="1"/>
    <col min="3406" max="3406" width="23.28515625" style="48" customWidth="1"/>
    <col min="3407" max="3407" width="1.85546875" style="48" customWidth="1"/>
    <col min="3408" max="3408" width="23.28515625" style="48" customWidth="1"/>
    <col min="3409" max="3652" width="8.42578125" style="48"/>
    <col min="3653" max="3653" width="4.42578125" style="48" customWidth="1"/>
    <col min="3654" max="3654" width="23.28515625" style="48" customWidth="1"/>
    <col min="3655" max="3655" width="1.85546875" style="48" customWidth="1"/>
    <col min="3656" max="3656" width="23.28515625" style="48" customWidth="1"/>
    <col min="3657" max="3657" width="4.28515625" style="48" customWidth="1"/>
    <col min="3658" max="3658" width="23.28515625" style="48" customWidth="1"/>
    <col min="3659" max="3659" width="1.85546875" style="48" customWidth="1"/>
    <col min="3660" max="3660" width="23.28515625" style="48" customWidth="1"/>
    <col min="3661" max="3661" width="4.28515625" style="48" customWidth="1"/>
    <col min="3662" max="3662" width="23.28515625" style="48" customWidth="1"/>
    <col min="3663" max="3663" width="1.85546875" style="48" customWidth="1"/>
    <col min="3664" max="3664" width="23.28515625" style="48" customWidth="1"/>
    <col min="3665" max="3908" width="8.42578125" style="48"/>
    <col min="3909" max="3909" width="4.42578125" style="48" customWidth="1"/>
    <col min="3910" max="3910" width="23.28515625" style="48" customWidth="1"/>
    <col min="3911" max="3911" width="1.85546875" style="48" customWidth="1"/>
    <col min="3912" max="3912" width="23.28515625" style="48" customWidth="1"/>
    <col min="3913" max="3913" width="4.28515625" style="48" customWidth="1"/>
    <col min="3914" max="3914" width="23.28515625" style="48" customWidth="1"/>
    <col min="3915" max="3915" width="1.85546875" style="48" customWidth="1"/>
    <col min="3916" max="3916" width="23.28515625" style="48" customWidth="1"/>
    <col min="3917" max="3917" width="4.28515625" style="48" customWidth="1"/>
    <col min="3918" max="3918" width="23.28515625" style="48" customWidth="1"/>
    <col min="3919" max="3919" width="1.85546875" style="48" customWidth="1"/>
    <col min="3920" max="3920" width="23.28515625" style="48" customWidth="1"/>
    <col min="3921" max="4164" width="8.42578125" style="48"/>
    <col min="4165" max="4165" width="4.42578125" style="48" customWidth="1"/>
    <col min="4166" max="4166" width="23.28515625" style="48" customWidth="1"/>
    <col min="4167" max="4167" width="1.85546875" style="48" customWidth="1"/>
    <col min="4168" max="4168" width="23.28515625" style="48" customWidth="1"/>
    <col min="4169" max="4169" width="4.28515625" style="48" customWidth="1"/>
    <col min="4170" max="4170" width="23.28515625" style="48" customWidth="1"/>
    <col min="4171" max="4171" width="1.85546875" style="48" customWidth="1"/>
    <col min="4172" max="4172" width="23.28515625" style="48" customWidth="1"/>
    <col min="4173" max="4173" width="4.28515625" style="48" customWidth="1"/>
    <col min="4174" max="4174" width="23.28515625" style="48" customWidth="1"/>
    <col min="4175" max="4175" width="1.85546875" style="48" customWidth="1"/>
    <col min="4176" max="4176" width="23.28515625" style="48" customWidth="1"/>
    <col min="4177" max="4420" width="8.42578125" style="48"/>
    <col min="4421" max="4421" width="4.42578125" style="48" customWidth="1"/>
    <col min="4422" max="4422" width="23.28515625" style="48" customWidth="1"/>
    <col min="4423" max="4423" width="1.85546875" style="48" customWidth="1"/>
    <col min="4424" max="4424" width="23.28515625" style="48" customWidth="1"/>
    <col min="4425" max="4425" width="4.28515625" style="48" customWidth="1"/>
    <col min="4426" max="4426" width="23.28515625" style="48" customWidth="1"/>
    <col min="4427" max="4427" width="1.85546875" style="48" customWidth="1"/>
    <col min="4428" max="4428" width="23.28515625" style="48" customWidth="1"/>
    <col min="4429" max="4429" width="4.28515625" style="48" customWidth="1"/>
    <col min="4430" max="4430" width="23.28515625" style="48" customWidth="1"/>
    <col min="4431" max="4431" width="1.85546875" style="48" customWidth="1"/>
    <col min="4432" max="4432" width="23.28515625" style="48" customWidth="1"/>
    <col min="4433" max="4676" width="8.42578125" style="48"/>
    <col min="4677" max="4677" width="4.42578125" style="48" customWidth="1"/>
    <col min="4678" max="4678" width="23.28515625" style="48" customWidth="1"/>
    <col min="4679" max="4679" width="1.85546875" style="48" customWidth="1"/>
    <col min="4680" max="4680" width="23.28515625" style="48" customWidth="1"/>
    <col min="4681" max="4681" width="4.28515625" style="48" customWidth="1"/>
    <col min="4682" max="4682" width="23.28515625" style="48" customWidth="1"/>
    <col min="4683" max="4683" width="1.85546875" style="48" customWidth="1"/>
    <col min="4684" max="4684" width="23.28515625" style="48" customWidth="1"/>
    <col min="4685" max="4685" width="4.28515625" style="48" customWidth="1"/>
    <col min="4686" max="4686" width="23.28515625" style="48" customWidth="1"/>
    <col min="4687" max="4687" width="1.85546875" style="48" customWidth="1"/>
    <col min="4688" max="4688" width="23.28515625" style="48" customWidth="1"/>
    <col min="4689" max="4932" width="8.42578125" style="48"/>
    <col min="4933" max="4933" width="4.42578125" style="48" customWidth="1"/>
    <col min="4934" max="4934" width="23.28515625" style="48" customWidth="1"/>
    <col min="4935" max="4935" width="1.85546875" style="48" customWidth="1"/>
    <col min="4936" max="4936" width="23.28515625" style="48" customWidth="1"/>
    <col min="4937" max="4937" width="4.28515625" style="48" customWidth="1"/>
    <col min="4938" max="4938" width="23.28515625" style="48" customWidth="1"/>
    <col min="4939" max="4939" width="1.85546875" style="48" customWidth="1"/>
    <col min="4940" max="4940" width="23.28515625" style="48" customWidth="1"/>
    <col min="4941" max="4941" width="4.28515625" style="48" customWidth="1"/>
    <col min="4942" max="4942" width="23.28515625" style="48" customWidth="1"/>
    <col min="4943" max="4943" width="1.85546875" style="48" customWidth="1"/>
    <col min="4944" max="4944" width="23.28515625" style="48" customWidth="1"/>
    <col min="4945" max="5188" width="8.42578125" style="48"/>
    <col min="5189" max="5189" width="4.42578125" style="48" customWidth="1"/>
    <col min="5190" max="5190" width="23.28515625" style="48" customWidth="1"/>
    <col min="5191" max="5191" width="1.85546875" style="48" customWidth="1"/>
    <col min="5192" max="5192" width="23.28515625" style="48" customWidth="1"/>
    <col min="5193" max="5193" width="4.28515625" style="48" customWidth="1"/>
    <col min="5194" max="5194" width="23.28515625" style="48" customWidth="1"/>
    <col min="5195" max="5195" width="1.85546875" style="48" customWidth="1"/>
    <col min="5196" max="5196" width="23.28515625" style="48" customWidth="1"/>
    <col min="5197" max="5197" width="4.28515625" style="48" customWidth="1"/>
    <col min="5198" max="5198" width="23.28515625" style="48" customWidth="1"/>
    <col min="5199" max="5199" width="1.85546875" style="48" customWidth="1"/>
    <col min="5200" max="5200" width="23.28515625" style="48" customWidth="1"/>
    <col min="5201" max="5444" width="8.42578125" style="48"/>
    <col min="5445" max="5445" width="4.42578125" style="48" customWidth="1"/>
    <col min="5446" max="5446" width="23.28515625" style="48" customWidth="1"/>
    <col min="5447" max="5447" width="1.85546875" style="48" customWidth="1"/>
    <col min="5448" max="5448" width="23.28515625" style="48" customWidth="1"/>
    <col min="5449" max="5449" width="4.28515625" style="48" customWidth="1"/>
    <col min="5450" max="5450" width="23.28515625" style="48" customWidth="1"/>
    <col min="5451" max="5451" width="1.85546875" style="48" customWidth="1"/>
    <col min="5452" max="5452" width="23.28515625" style="48" customWidth="1"/>
    <col min="5453" max="5453" width="4.28515625" style="48" customWidth="1"/>
    <col min="5454" max="5454" width="23.28515625" style="48" customWidth="1"/>
    <col min="5455" max="5455" width="1.85546875" style="48" customWidth="1"/>
    <col min="5456" max="5456" width="23.28515625" style="48" customWidth="1"/>
    <col min="5457" max="5700" width="8.42578125" style="48"/>
    <col min="5701" max="5701" width="4.42578125" style="48" customWidth="1"/>
    <col min="5702" max="5702" width="23.28515625" style="48" customWidth="1"/>
    <col min="5703" max="5703" width="1.85546875" style="48" customWidth="1"/>
    <col min="5704" max="5704" width="23.28515625" style="48" customWidth="1"/>
    <col min="5705" max="5705" width="4.28515625" style="48" customWidth="1"/>
    <col min="5706" max="5706" width="23.28515625" style="48" customWidth="1"/>
    <col min="5707" max="5707" width="1.85546875" style="48" customWidth="1"/>
    <col min="5708" max="5708" width="23.28515625" style="48" customWidth="1"/>
    <col min="5709" max="5709" width="4.28515625" style="48" customWidth="1"/>
    <col min="5710" max="5710" width="23.28515625" style="48" customWidth="1"/>
    <col min="5711" max="5711" width="1.85546875" style="48" customWidth="1"/>
    <col min="5712" max="5712" width="23.28515625" style="48" customWidth="1"/>
    <col min="5713" max="5956" width="8.42578125" style="48"/>
    <col min="5957" max="5957" width="4.42578125" style="48" customWidth="1"/>
    <col min="5958" max="5958" width="23.28515625" style="48" customWidth="1"/>
    <col min="5959" max="5959" width="1.85546875" style="48" customWidth="1"/>
    <col min="5960" max="5960" width="23.28515625" style="48" customWidth="1"/>
    <col min="5961" max="5961" width="4.28515625" style="48" customWidth="1"/>
    <col min="5962" max="5962" width="23.28515625" style="48" customWidth="1"/>
    <col min="5963" max="5963" width="1.85546875" style="48" customWidth="1"/>
    <col min="5964" max="5964" width="23.28515625" style="48" customWidth="1"/>
    <col min="5965" max="5965" width="4.28515625" style="48" customWidth="1"/>
    <col min="5966" max="5966" width="23.28515625" style="48" customWidth="1"/>
    <col min="5967" max="5967" width="1.85546875" style="48" customWidth="1"/>
    <col min="5968" max="5968" width="23.28515625" style="48" customWidth="1"/>
    <col min="5969" max="6212" width="8.42578125" style="48"/>
    <col min="6213" max="6213" width="4.42578125" style="48" customWidth="1"/>
    <col min="6214" max="6214" width="23.28515625" style="48" customWidth="1"/>
    <col min="6215" max="6215" width="1.85546875" style="48" customWidth="1"/>
    <col min="6216" max="6216" width="23.28515625" style="48" customWidth="1"/>
    <col min="6217" max="6217" width="4.28515625" style="48" customWidth="1"/>
    <col min="6218" max="6218" width="23.28515625" style="48" customWidth="1"/>
    <col min="6219" max="6219" width="1.85546875" style="48" customWidth="1"/>
    <col min="6220" max="6220" width="23.28515625" style="48" customWidth="1"/>
    <col min="6221" max="6221" width="4.28515625" style="48" customWidth="1"/>
    <col min="6222" max="6222" width="23.28515625" style="48" customWidth="1"/>
    <col min="6223" max="6223" width="1.85546875" style="48" customWidth="1"/>
    <col min="6224" max="6224" width="23.28515625" style="48" customWidth="1"/>
    <col min="6225" max="6468" width="8.42578125" style="48"/>
    <col min="6469" max="6469" width="4.42578125" style="48" customWidth="1"/>
    <col min="6470" max="6470" width="23.28515625" style="48" customWidth="1"/>
    <col min="6471" max="6471" width="1.85546875" style="48" customWidth="1"/>
    <col min="6472" max="6472" width="23.28515625" style="48" customWidth="1"/>
    <col min="6473" max="6473" width="4.28515625" style="48" customWidth="1"/>
    <col min="6474" max="6474" width="23.28515625" style="48" customWidth="1"/>
    <col min="6475" max="6475" width="1.85546875" style="48" customWidth="1"/>
    <col min="6476" max="6476" width="23.28515625" style="48" customWidth="1"/>
    <col min="6477" max="6477" width="4.28515625" style="48" customWidth="1"/>
    <col min="6478" max="6478" width="23.28515625" style="48" customWidth="1"/>
    <col min="6479" max="6479" width="1.85546875" style="48" customWidth="1"/>
    <col min="6480" max="6480" width="23.28515625" style="48" customWidth="1"/>
    <col min="6481" max="6724" width="8.42578125" style="48"/>
    <col min="6725" max="6725" width="4.42578125" style="48" customWidth="1"/>
    <col min="6726" max="6726" width="23.28515625" style="48" customWidth="1"/>
    <col min="6727" max="6727" width="1.85546875" style="48" customWidth="1"/>
    <col min="6728" max="6728" width="23.28515625" style="48" customWidth="1"/>
    <col min="6729" max="6729" width="4.28515625" style="48" customWidth="1"/>
    <col min="6730" max="6730" width="23.28515625" style="48" customWidth="1"/>
    <col min="6731" max="6731" width="1.85546875" style="48" customWidth="1"/>
    <col min="6732" max="6732" width="23.28515625" style="48" customWidth="1"/>
    <col min="6733" max="6733" width="4.28515625" style="48" customWidth="1"/>
    <col min="6734" max="6734" width="23.28515625" style="48" customWidth="1"/>
    <col min="6735" max="6735" width="1.85546875" style="48" customWidth="1"/>
    <col min="6736" max="6736" width="23.28515625" style="48" customWidth="1"/>
    <col min="6737" max="6980" width="8.42578125" style="48"/>
    <col min="6981" max="6981" width="4.42578125" style="48" customWidth="1"/>
    <col min="6982" max="6982" width="23.28515625" style="48" customWidth="1"/>
    <col min="6983" max="6983" width="1.85546875" style="48" customWidth="1"/>
    <col min="6984" max="6984" width="23.28515625" style="48" customWidth="1"/>
    <col min="6985" max="6985" width="4.28515625" style="48" customWidth="1"/>
    <col min="6986" max="6986" width="23.28515625" style="48" customWidth="1"/>
    <col min="6987" max="6987" width="1.85546875" style="48" customWidth="1"/>
    <col min="6988" max="6988" width="23.28515625" style="48" customWidth="1"/>
    <col min="6989" max="6989" width="4.28515625" style="48" customWidth="1"/>
    <col min="6990" max="6990" width="23.28515625" style="48" customWidth="1"/>
    <col min="6991" max="6991" width="1.85546875" style="48" customWidth="1"/>
    <col min="6992" max="6992" width="23.28515625" style="48" customWidth="1"/>
    <col min="6993" max="7236" width="8.42578125" style="48"/>
    <col min="7237" max="7237" width="4.42578125" style="48" customWidth="1"/>
    <col min="7238" max="7238" width="23.28515625" style="48" customWidth="1"/>
    <col min="7239" max="7239" width="1.85546875" style="48" customWidth="1"/>
    <col min="7240" max="7240" width="23.28515625" style="48" customWidth="1"/>
    <col min="7241" max="7241" width="4.28515625" style="48" customWidth="1"/>
    <col min="7242" max="7242" width="23.28515625" style="48" customWidth="1"/>
    <col min="7243" max="7243" width="1.85546875" style="48" customWidth="1"/>
    <col min="7244" max="7244" width="23.28515625" style="48" customWidth="1"/>
    <col min="7245" max="7245" width="4.28515625" style="48" customWidth="1"/>
    <col min="7246" max="7246" width="23.28515625" style="48" customWidth="1"/>
    <col min="7247" max="7247" width="1.85546875" style="48" customWidth="1"/>
    <col min="7248" max="7248" width="23.28515625" style="48" customWidth="1"/>
    <col min="7249" max="7492" width="8.42578125" style="48"/>
    <col min="7493" max="7493" width="4.42578125" style="48" customWidth="1"/>
    <col min="7494" max="7494" width="23.28515625" style="48" customWidth="1"/>
    <col min="7495" max="7495" width="1.85546875" style="48" customWidth="1"/>
    <col min="7496" max="7496" width="23.28515625" style="48" customWidth="1"/>
    <col min="7497" max="7497" width="4.28515625" style="48" customWidth="1"/>
    <col min="7498" max="7498" width="23.28515625" style="48" customWidth="1"/>
    <col min="7499" max="7499" width="1.85546875" style="48" customWidth="1"/>
    <col min="7500" max="7500" width="23.28515625" style="48" customWidth="1"/>
    <col min="7501" max="7501" width="4.28515625" style="48" customWidth="1"/>
    <col min="7502" max="7502" width="23.28515625" style="48" customWidth="1"/>
    <col min="7503" max="7503" width="1.85546875" style="48" customWidth="1"/>
    <col min="7504" max="7504" width="23.28515625" style="48" customWidth="1"/>
    <col min="7505" max="7748" width="8.42578125" style="48"/>
    <col min="7749" max="7749" width="4.42578125" style="48" customWidth="1"/>
    <col min="7750" max="7750" width="23.28515625" style="48" customWidth="1"/>
    <col min="7751" max="7751" width="1.85546875" style="48" customWidth="1"/>
    <col min="7752" max="7752" width="23.28515625" style="48" customWidth="1"/>
    <col min="7753" max="7753" width="4.28515625" style="48" customWidth="1"/>
    <col min="7754" max="7754" width="23.28515625" style="48" customWidth="1"/>
    <col min="7755" max="7755" width="1.85546875" style="48" customWidth="1"/>
    <col min="7756" max="7756" width="23.28515625" style="48" customWidth="1"/>
    <col min="7757" max="7757" width="4.28515625" style="48" customWidth="1"/>
    <col min="7758" max="7758" width="23.28515625" style="48" customWidth="1"/>
    <col min="7759" max="7759" width="1.85546875" style="48" customWidth="1"/>
    <col min="7760" max="7760" width="23.28515625" style="48" customWidth="1"/>
    <col min="7761" max="8004" width="8.42578125" style="48"/>
    <col min="8005" max="8005" width="4.42578125" style="48" customWidth="1"/>
    <col min="8006" max="8006" width="23.28515625" style="48" customWidth="1"/>
    <col min="8007" max="8007" width="1.85546875" style="48" customWidth="1"/>
    <col min="8008" max="8008" width="23.28515625" style="48" customWidth="1"/>
    <col min="8009" max="8009" width="4.28515625" style="48" customWidth="1"/>
    <col min="8010" max="8010" width="23.28515625" style="48" customWidth="1"/>
    <col min="8011" max="8011" width="1.85546875" style="48" customWidth="1"/>
    <col min="8012" max="8012" width="23.28515625" style="48" customWidth="1"/>
    <col min="8013" max="8013" width="4.28515625" style="48" customWidth="1"/>
    <col min="8014" max="8014" width="23.28515625" style="48" customWidth="1"/>
    <col min="8015" max="8015" width="1.85546875" style="48" customWidth="1"/>
    <col min="8016" max="8016" width="23.28515625" style="48" customWidth="1"/>
    <col min="8017" max="8260" width="8.42578125" style="48"/>
    <col min="8261" max="8261" width="4.42578125" style="48" customWidth="1"/>
    <col min="8262" max="8262" width="23.28515625" style="48" customWidth="1"/>
    <col min="8263" max="8263" width="1.85546875" style="48" customWidth="1"/>
    <col min="8264" max="8264" width="23.28515625" style="48" customWidth="1"/>
    <col min="8265" max="8265" width="4.28515625" style="48" customWidth="1"/>
    <col min="8266" max="8266" width="23.28515625" style="48" customWidth="1"/>
    <col min="8267" max="8267" width="1.85546875" style="48" customWidth="1"/>
    <col min="8268" max="8268" width="23.28515625" style="48" customWidth="1"/>
    <col min="8269" max="8269" width="4.28515625" style="48" customWidth="1"/>
    <col min="8270" max="8270" width="23.28515625" style="48" customWidth="1"/>
    <col min="8271" max="8271" width="1.85546875" style="48" customWidth="1"/>
    <col min="8272" max="8272" width="23.28515625" style="48" customWidth="1"/>
    <col min="8273" max="8516" width="8.42578125" style="48"/>
    <col min="8517" max="8517" width="4.42578125" style="48" customWidth="1"/>
    <col min="8518" max="8518" width="23.28515625" style="48" customWidth="1"/>
    <col min="8519" max="8519" width="1.85546875" style="48" customWidth="1"/>
    <col min="8520" max="8520" width="23.28515625" style="48" customWidth="1"/>
    <col min="8521" max="8521" width="4.28515625" style="48" customWidth="1"/>
    <col min="8522" max="8522" width="23.28515625" style="48" customWidth="1"/>
    <col min="8523" max="8523" width="1.85546875" style="48" customWidth="1"/>
    <col min="8524" max="8524" width="23.28515625" style="48" customWidth="1"/>
    <col min="8525" max="8525" width="4.28515625" style="48" customWidth="1"/>
    <col min="8526" max="8526" width="23.28515625" style="48" customWidth="1"/>
    <col min="8527" max="8527" width="1.85546875" style="48" customWidth="1"/>
    <col min="8528" max="8528" width="23.28515625" style="48" customWidth="1"/>
    <col min="8529" max="8772" width="8.42578125" style="48"/>
    <col min="8773" max="8773" width="4.42578125" style="48" customWidth="1"/>
    <col min="8774" max="8774" width="23.28515625" style="48" customWidth="1"/>
    <col min="8775" max="8775" width="1.85546875" style="48" customWidth="1"/>
    <col min="8776" max="8776" width="23.28515625" style="48" customWidth="1"/>
    <col min="8777" max="8777" width="4.28515625" style="48" customWidth="1"/>
    <col min="8778" max="8778" width="23.28515625" style="48" customWidth="1"/>
    <col min="8779" max="8779" width="1.85546875" style="48" customWidth="1"/>
    <col min="8780" max="8780" width="23.28515625" style="48" customWidth="1"/>
    <col min="8781" max="8781" width="4.28515625" style="48" customWidth="1"/>
    <col min="8782" max="8782" width="23.28515625" style="48" customWidth="1"/>
    <col min="8783" max="8783" width="1.85546875" style="48" customWidth="1"/>
    <col min="8784" max="8784" width="23.28515625" style="48" customWidth="1"/>
    <col min="8785" max="9028" width="8.42578125" style="48"/>
    <col min="9029" max="9029" width="4.42578125" style="48" customWidth="1"/>
    <col min="9030" max="9030" width="23.28515625" style="48" customWidth="1"/>
    <col min="9031" max="9031" width="1.85546875" style="48" customWidth="1"/>
    <col min="9032" max="9032" width="23.28515625" style="48" customWidth="1"/>
    <col min="9033" max="9033" width="4.28515625" style="48" customWidth="1"/>
    <col min="9034" max="9034" width="23.28515625" style="48" customWidth="1"/>
    <col min="9035" max="9035" width="1.85546875" style="48" customWidth="1"/>
    <col min="9036" max="9036" width="23.28515625" style="48" customWidth="1"/>
    <col min="9037" max="9037" width="4.28515625" style="48" customWidth="1"/>
    <col min="9038" max="9038" width="23.28515625" style="48" customWidth="1"/>
    <col min="9039" max="9039" width="1.85546875" style="48" customWidth="1"/>
    <col min="9040" max="9040" width="23.28515625" style="48" customWidth="1"/>
    <col min="9041" max="9284" width="8.42578125" style="48"/>
    <col min="9285" max="9285" width="4.42578125" style="48" customWidth="1"/>
    <col min="9286" max="9286" width="23.28515625" style="48" customWidth="1"/>
    <col min="9287" max="9287" width="1.85546875" style="48" customWidth="1"/>
    <col min="9288" max="9288" width="23.28515625" style="48" customWidth="1"/>
    <col min="9289" max="9289" width="4.28515625" style="48" customWidth="1"/>
    <col min="9290" max="9290" width="23.28515625" style="48" customWidth="1"/>
    <col min="9291" max="9291" width="1.85546875" style="48" customWidth="1"/>
    <col min="9292" max="9292" width="23.28515625" style="48" customWidth="1"/>
    <col min="9293" max="9293" width="4.28515625" style="48" customWidth="1"/>
    <col min="9294" max="9294" width="23.28515625" style="48" customWidth="1"/>
    <col min="9295" max="9295" width="1.85546875" style="48" customWidth="1"/>
    <col min="9296" max="9296" width="23.28515625" style="48" customWidth="1"/>
    <col min="9297" max="9540" width="8.42578125" style="48"/>
    <col min="9541" max="9541" width="4.42578125" style="48" customWidth="1"/>
    <col min="9542" max="9542" width="23.28515625" style="48" customWidth="1"/>
    <col min="9543" max="9543" width="1.85546875" style="48" customWidth="1"/>
    <col min="9544" max="9544" width="23.28515625" style="48" customWidth="1"/>
    <col min="9545" max="9545" width="4.28515625" style="48" customWidth="1"/>
    <col min="9546" max="9546" width="23.28515625" style="48" customWidth="1"/>
    <col min="9547" max="9547" width="1.85546875" style="48" customWidth="1"/>
    <col min="9548" max="9548" width="23.28515625" style="48" customWidth="1"/>
    <col min="9549" max="9549" width="4.28515625" style="48" customWidth="1"/>
    <col min="9550" max="9550" width="23.28515625" style="48" customWidth="1"/>
    <col min="9551" max="9551" width="1.85546875" style="48" customWidth="1"/>
    <col min="9552" max="9552" width="23.28515625" style="48" customWidth="1"/>
    <col min="9553" max="9796" width="8.42578125" style="48"/>
    <col min="9797" max="9797" width="4.42578125" style="48" customWidth="1"/>
    <col min="9798" max="9798" width="23.28515625" style="48" customWidth="1"/>
    <col min="9799" max="9799" width="1.85546875" style="48" customWidth="1"/>
    <col min="9800" max="9800" width="23.28515625" style="48" customWidth="1"/>
    <col min="9801" max="9801" width="4.28515625" style="48" customWidth="1"/>
    <col min="9802" max="9802" width="23.28515625" style="48" customWidth="1"/>
    <col min="9803" max="9803" width="1.85546875" style="48" customWidth="1"/>
    <col min="9804" max="9804" width="23.28515625" style="48" customWidth="1"/>
    <col min="9805" max="9805" width="4.28515625" style="48" customWidth="1"/>
    <col min="9806" max="9806" width="23.28515625" style="48" customWidth="1"/>
    <col min="9807" max="9807" width="1.85546875" style="48" customWidth="1"/>
    <col min="9808" max="9808" width="23.28515625" style="48" customWidth="1"/>
    <col min="9809" max="10052" width="8.42578125" style="48"/>
    <col min="10053" max="10053" width="4.42578125" style="48" customWidth="1"/>
    <col min="10054" max="10054" width="23.28515625" style="48" customWidth="1"/>
    <col min="10055" max="10055" width="1.85546875" style="48" customWidth="1"/>
    <col min="10056" max="10056" width="23.28515625" style="48" customWidth="1"/>
    <col min="10057" max="10057" width="4.28515625" style="48" customWidth="1"/>
    <col min="10058" max="10058" width="23.28515625" style="48" customWidth="1"/>
    <col min="10059" max="10059" width="1.85546875" style="48" customWidth="1"/>
    <col min="10060" max="10060" width="23.28515625" style="48" customWidth="1"/>
    <col min="10061" max="10061" width="4.28515625" style="48" customWidth="1"/>
    <col min="10062" max="10062" width="23.28515625" style="48" customWidth="1"/>
    <col min="10063" max="10063" width="1.85546875" style="48" customWidth="1"/>
    <col min="10064" max="10064" width="23.28515625" style="48" customWidth="1"/>
    <col min="10065" max="10308" width="8.42578125" style="48"/>
    <col min="10309" max="10309" width="4.42578125" style="48" customWidth="1"/>
    <col min="10310" max="10310" width="23.28515625" style="48" customWidth="1"/>
    <col min="10311" max="10311" width="1.85546875" style="48" customWidth="1"/>
    <col min="10312" max="10312" width="23.28515625" style="48" customWidth="1"/>
    <col min="10313" max="10313" width="4.28515625" style="48" customWidth="1"/>
    <col min="10314" max="10314" width="23.28515625" style="48" customWidth="1"/>
    <col min="10315" max="10315" width="1.85546875" style="48" customWidth="1"/>
    <col min="10316" max="10316" width="23.28515625" style="48" customWidth="1"/>
    <col min="10317" max="10317" width="4.28515625" style="48" customWidth="1"/>
    <col min="10318" max="10318" width="23.28515625" style="48" customWidth="1"/>
    <col min="10319" max="10319" width="1.85546875" style="48" customWidth="1"/>
    <col min="10320" max="10320" width="23.28515625" style="48" customWidth="1"/>
    <col min="10321" max="10564" width="8.42578125" style="48"/>
    <col min="10565" max="10565" width="4.42578125" style="48" customWidth="1"/>
    <col min="10566" max="10566" width="23.28515625" style="48" customWidth="1"/>
    <col min="10567" max="10567" width="1.85546875" style="48" customWidth="1"/>
    <col min="10568" max="10568" width="23.28515625" style="48" customWidth="1"/>
    <col min="10569" max="10569" width="4.28515625" style="48" customWidth="1"/>
    <col min="10570" max="10570" width="23.28515625" style="48" customWidth="1"/>
    <col min="10571" max="10571" width="1.85546875" style="48" customWidth="1"/>
    <col min="10572" max="10572" width="23.28515625" style="48" customWidth="1"/>
    <col min="10573" max="10573" width="4.28515625" style="48" customWidth="1"/>
    <col min="10574" max="10574" width="23.28515625" style="48" customWidth="1"/>
    <col min="10575" max="10575" width="1.85546875" style="48" customWidth="1"/>
    <col min="10576" max="10576" width="23.28515625" style="48" customWidth="1"/>
    <col min="10577" max="10820" width="8.42578125" style="48"/>
    <col min="10821" max="10821" width="4.42578125" style="48" customWidth="1"/>
    <col min="10822" max="10822" width="23.28515625" style="48" customWidth="1"/>
    <col min="10823" max="10823" width="1.85546875" style="48" customWidth="1"/>
    <col min="10824" max="10824" width="23.28515625" style="48" customWidth="1"/>
    <col min="10825" max="10825" width="4.28515625" style="48" customWidth="1"/>
    <col min="10826" max="10826" width="23.28515625" style="48" customWidth="1"/>
    <col min="10827" max="10827" width="1.85546875" style="48" customWidth="1"/>
    <col min="10828" max="10828" width="23.28515625" style="48" customWidth="1"/>
    <col min="10829" max="10829" width="4.28515625" style="48" customWidth="1"/>
    <col min="10830" max="10830" width="23.28515625" style="48" customWidth="1"/>
    <col min="10831" max="10831" width="1.85546875" style="48" customWidth="1"/>
    <col min="10832" max="10832" width="23.28515625" style="48" customWidth="1"/>
    <col min="10833" max="11076" width="8.42578125" style="48"/>
    <col min="11077" max="11077" width="4.42578125" style="48" customWidth="1"/>
    <col min="11078" max="11078" width="23.28515625" style="48" customWidth="1"/>
    <col min="11079" max="11079" width="1.85546875" style="48" customWidth="1"/>
    <col min="11080" max="11080" width="23.28515625" style="48" customWidth="1"/>
    <col min="11081" max="11081" width="4.28515625" style="48" customWidth="1"/>
    <col min="11082" max="11082" width="23.28515625" style="48" customWidth="1"/>
    <col min="11083" max="11083" width="1.85546875" style="48" customWidth="1"/>
    <col min="11084" max="11084" width="23.28515625" style="48" customWidth="1"/>
    <col min="11085" max="11085" width="4.28515625" style="48" customWidth="1"/>
    <col min="11086" max="11086" width="23.28515625" style="48" customWidth="1"/>
    <col min="11087" max="11087" width="1.85546875" style="48" customWidth="1"/>
    <col min="11088" max="11088" width="23.28515625" style="48" customWidth="1"/>
    <col min="11089" max="11332" width="8.42578125" style="48"/>
    <col min="11333" max="11333" width="4.42578125" style="48" customWidth="1"/>
    <col min="11334" max="11334" width="23.28515625" style="48" customWidth="1"/>
    <col min="11335" max="11335" width="1.85546875" style="48" customWidth="1"/>
    <col min="11336" max="11336" width="23.28515625" style="48" customWidth="1"/>
    <col min="11337" max="11337" width="4.28515625" style="48" customWidth="1"/>
    <col min="11338" max="11338" width="23.28515625" style="48" customWidth="1"/>
    <col min="11339" max="11339" width="1.85546875" style="48" customWidth="1"/>
    <col min="11340" max="11340" width="23.28515625" style="48" customWidth="1"/>
    <col min="11341" max="11341" width="4.28515625" style="48" customWidth="1"/>
    <col min="11342" max="11342" width="23.28515625" style="48" customWidth="1"/>
    <col min="11343" max="11343" width="1.85546875" style="48" customWidth="1"/>
    <col min="11344" max="11344" width="23.28515625" style="48" customWidth="1"/>
    <col min="11345" max="11588" width="8.42578125" style="48"/>
    <col min="11589" max="11589" width="4.42578125" style="48" customWidth="1"/>
    <col min="11590" max="11590" width="23.28515625" style="48" customWidth="1"/>
    <col min="11591" max="11591" width="1.85546875" style="48" customWidth="1"/>
    <col min="11592" max="11592" width="23.28515625" style="48" customWidth="1"/>
    <col min="11593" max="11593" width="4.28515625" style="48" customWidth="1"/>
    <col min="11594" max="11594" width="23.28515625" style="48" customWidth="1"/>
    <col min="11595" max="11595" width="1.85546875" style="48" customWidth="1"/>
    <col min="11596" max="11596" width="23.28515625" style="48" customWidth="1"/>
    <col min="11597" max="11597" width="4.28515625" style="48" customWidth="1"/>
    <col min="11598" max="11598" width="23.28515625" style="48" customWidth="1"/>
    <col min="11599" max="11599" width="1.85546875" style="48" customWidth="1"/>
    <col min="11600" max="11600" width="23.28515625" style="48" customWidth="1"/>
    <col min="11601" max="11844" width="8.42578125" style="48"/>
    <col min="11845" max="11845" width="4.42578125" style="48" customWidth="1"/>
    <col min="11846" max="11846" width="23.28515625" style="48" customWidth="1"/>
    <col min="11847" max="11847" width="1.85546875" style="48" customWidth="1"/>
    <col min="11848" max="11848" width="23.28515625" style="48" customWidth="1"/>
    <col min="11849" max="11849" width="4.28515625" style="48" customWidth="1"/>
    <col min="11850" max="11850" width="23.28515625" style="48" customWidth="1"/>
    <col min="11851" max="11851" width="1.85546875" style="48" customWidth="1"/>
    <col min="11852" max="11852" width="23.28515625" style="48" customWidth="1"/>
    <col min="11853" max="11853" width="4.28515625" style="48" customWidth="1"/>
    <col min="11854" max="11854" width="23.28515625" style="48" customWidth="1"/>
    <col min="11855" max="11855" width="1.85546875" style="48" customWidth="1"/>
    <col min="11856" max="11856" width="23.28515625" style="48" customWidth="1"/>
    <col min="11857" max="12100" width="8.42578125" style="48"/>
    <col min="12101" max="12101" width="4.42578125" style="48" customWidth="1"/>
    <col min="12102" max="12102" width="23.28515625" style="48" customWidth="1"/>
    <col min="12103" max="12103" width="1.85546875" style="48" customWidth="1"/>
    <col min="12104" max="12104" width="23.28515625" style="48" customWidth="1"/>
    <col min="12105" max="12105" width="4.28515625" style="48" customWidth="1"/>
    <col min="12106" max="12106" width="23.28515625" style="48" customWidth="1"/>
    <col min="12107" max="12107" width="1.85546875" style="48" customWidth="1"/>
    <col min="12108" max="12108" width="23.28515625" style="48" customWidth="1"/>
    <col min="12109" max="12109" width="4.28515625" style="48" customWidth="1"/>
    <col min="12110" max="12110" width="23.28515625" style="48" customWidth="1"/>
    <col min="12111" max="12111" width="1.85546875" style="48" customWidth="1"/>
    <col min="12112" max="12112" width="23.28515625" style="48" customWidth="1"/>
    <col min="12113" max="12356" width="8.42578125" style="48"/>
    <col min="12357" max="12357" width="4.42578125" style="48" customWidth="1"/>
    <col min="12358" max="12358" width="23.28515625" style="48" customWidth="1"/>
    <col min="12359" max="12359" width="1.85546875" style="48" customWidth="1"/>
    <col min="12360" max="12360" width="23.28515625" style="48" customWidth="1"/>
    <col min="12361" max="12361" width="4.28515625" style="48" customWidth="1"/>
    <col min="12362" max="12362" width="23.28515625" style="48" customWidth="1"/>
    <col min="12363" max="12363" width="1.85546875" style="48" customWidth="1"/>
    <col min="12364" max="12364" width="23.28515625" style="48" customWidth="1"/>
    <col min="12365" max="12365" width="4.28515625" style="48" customWidth="1"/>
    <col min="12366" max="12366" width="23.28515625" style="48" customWidth="1"/>
    <col min="12367" max="12367" width="1.85546875" style="48" customWidth="1"/>
    <col min="12368" max="12368" width="23.28515625" style="48" customWidth="1"/>
    <col min="12369" max="12612" width="8.42578125" style="48"/>
    <col min="12613" max="12613" width="4.42578125" style="48" customWidth="1"/>
    <col min="12614" max="12614" width="23.28515625" style="48" customWidth="1"/>
    <col min="12615" max="12615" width="1.85546875" style="48" customWidth="1"/>
    <col min="12616" max="12616" width="23.28515625" style="48" customWidth="1"/>
    <col min="12617" max="12617" width="4.28515625" style="48" customWidth="1"/>
    <col min="12618" max="12618" width="23.28515625" style="48" customWidth="1"/>
    <col min="12619" max="12619" width="1.85546875" style="48" customWidth="1"/>
    <col min="12620" max="12620" width="23.28515625" style="48" customWidth="1"/>
    <col min="12621" max="12621" width="4.28515625" style="48" customWidth="1"/>
    <col min="12622" max="12622" width="23.28515625" style="48" customWidth="1"/>
    <col min="12623" max="12623" width="1.85546875" style="48" customWidth="1"/>
    <col min="12624" max="12624" width="23.28515625" style="48" customWidth="1"/>
    <col min="12625" max="12868" width="8.42578125" style="48"/>
    <col min="12869" max="12869" width="4.42578125" style="48" customWidth="1"/>
    <col min="12870" max="12870" width="23.28515625" style="48" customWidth="1"/>
    <col min="12871" max="12871" width="1.85546875" style="48" customWidth="1"/>
    <col min="12872" max="12872" width="23.28515625" style="48" customWidth="1"/>
    <col min="12873" max="12873" width="4.28515625" style="48" customWidth="1"/>
    <col min="12874" max="12874" width="23.28515625" style="48" customWidth="1"/>
    <col min="12875" max="12875" width="1.85546875" style="48" customWidth="1"/>
    <col min="12876" max="12876" width="23.28515625" style="48" customWidth="1"/>
    <col min="12877" max="12877" width="4.28515625" style="48" customWidth="1"/>
    <col min="12878" max="12878" width="23.28515625" style="48" customWidth="1"/>
    <col min="12879" max="12879" width="1.85546875" style="48" customWidth="1"/>
    <col min="12880" max="12880" width="23.28515625" style="48" customWidth="1"/>
    <col min="12881" max="13124" width="8.42578125" style="48"/>
    <col min="13125" max="13125" width="4.42578125" style="48" customWidth="1"/>
    <col min="13126" max="13126" width="23.28515625" style="48" customWidth="1"/>
    <col min="13127" max="13127" width="1.85546875" style="48" customWidth="1"/>
    <col min="13128" max="13128" width="23.28515625" style="48" customWidth="1"/>
    <col min="13129" max="13129" width="4.28515625" style="48" customWidth="1"/>
    <col min="13130" max="13130" width="23.28515625" style="48" customWidth="1"/>
    <col min="13131" max="13131" width="1.85546875" style="48" customWidth="1"/>
    <col min="13132" max="13132" width="23.28515625" style="48" customWidth="1"/>
    <col min="13133" max="13133" width="4.28515625" style="48" customWidth="1"/>
    <col min="13134" max="13134" width="23.28515625" style="48" customWidth="1"/>
    <col min="13135" max="13135" width="1.85546875" style="48" customWidth="1"/>
    <col min="13136" max="13136" width="23.28515625" style="48" customWidth="1"/>
    <col min="13137" max="13380" width="8.42578125" style="48"/>
    <col min="13381" max="13381" width="4.42578125" style="48" customWidth="1"/>
    <col min="13382" max="13382" width="23.28515625" style="48" customWidth="1"/>
    <col min="13383" max="13383" width="1.85546875" style="48" customWidth="1"/>
    <col min="13384" max="13384" width="23.28515625" style="48" customWidth="1"/>
    <col min="13385" max="13385" width="4.28515625" style="48" customWidth="1"/>
    <col min="13386" max="13386" width="23.28515625" style="48" customWidth="1"/>
    <col min="13387" max="13387" width="1.85546875" style="48" customWidth="1"/>
    <col min="13388" max="13388" width="23.28515625" style="48" customWidth="1"/>
    <col min="13389" max="13389" width="4.28515625" style="48" customWidth="1"/>
    <col min="13390" max="13390" width="23.28515625" style="48" customWidth="1"/>
    <col min="13391" max="13391" width="1.85546875" style="48" customWidth="1"/>
    <col min="13392" max="13392" width="23.28515625" style="48" customWidth="1"/>
    <col min="13393" max="13636" width="8.42578125" style="48"/>
    <col min="13637" max="13637" width="4.42578125" style="48" customWidth="1"/>
    <col min="13638" max="13638" width="23.28515625" style="48" customWidth="1"/>
    <col min="13639" max="13639" width="1.85546875" style="48" customWidth="1"/>
    <col min="13640" max="13640" width="23.28515625" style="48" customWidth="1"/>
    <col min="13641" max="13641" width="4.28515625" style="48" customWidth="1"/>
    <col min="13642" max="13642" width="23.28515625" style="48" customWidth="1"/>
    <col min="13643" max="13643" width="1.85546875" style="48" customWidth="1"/>
    <col min="13644" max="13644" width="23.28515625" style="48" customWidth="1"/>
    <col min="13645" max="13645" width="4.28515625" style="48" customWidth="1"/>
    <col min="13646" max="13646" width="23.28515625" style="48" customWidth="1"/>
    <col min="13647" max="13647" width="1.85546875" style="48" customWidth="1"/>
    <col min="13648" max="13648" width="23.28515625" style="48" customWidth="1"/>
    <col min="13649" max="13892" width="8.42578125" style="48"/>
    <col min="13893" max="13893" width="4.42578125" style="48" customWidth="1"/>
    <col min="13894" max="13894" width="23.28515625" style="48" customWidth="1"/>
    <col min="13895" max="13895" width="1.85546875" style="48" customWidth="1"/>
    <col min="13896" max="13896" width="23.28515625" style="48" customWidth="1"/>
    <col min="13897" max="13897" width="4.28515625" style="48" customWidth="1"/>
    <col min="13898" max="13898" width="23.28515625" style="48" customWidth="1"/>
    <col min="13899" max="13899" width="1.85546875" style="48" customWidth="1"/>
    <col min="13900" max="13900" width="23.28515625" style="48" customWidth="1"/>
    <col min="13901" max="13901" width="4.28515625" style="48" customWidth="1"/>
    <col min="13902" max="13902" width="23.28515625" style="48" customWidth="1"/>
    <col min="13903" max="13903" width="1.85546875" style="48" customWidth="1"/>
    <col min="13904" max="13904" width="23.28515625" style="48" customWidth="1"/>
    <col min="13905" max="14148" width="8.42578125" style="48"/>
    <col min="14149" max="14149" width="4.42578125" style="48" customWidth="1"/>
    <col min="14150" max="14150" width="23.28515625" style="48" customWidth="1"/>
    <col min="14151" max="14151" width="1.85546875" style="48" customWidth="1"/>
    <col min="14152" max="14152" width="23.28515625" style="48" customWidth="1"/>
    <col min="14153" max="14153" width="4.28515625" style="48" customWidth="1"/>
    <col min="14154" max="14154" width="23.28515625" style="48" customWidth="1"/>
    <col min="14155" max="14155" width="1.85546875" style="48" customWidth="1"/>
    <col min="14156" max="14156" width="23.28515625" style="48" customWidth="1"/>
    <col min="14157" max="14157" width="4.28515625" style="48" customWidth="1"/>
    <col min="14158" max="14158" width="23.28515625" style="48" customWidth="1"/>
    <col min="14159" max="14159" width="1.85546875" style="48" customWidth="1"/>
    <col min="14160" max="14160" width="23.28515625" style="48" customWidth="1"/>
    <col min="14161" max="14404" width="8.42578125" style="48"/>
    <col min="14405" max="14405" width="4.42578125" style="48" customWidth="1"/>
    <col min="14406" max="14406" width="23.28515625" style="48" customWidth="1"/>
    <col min="14407" max="14407" width="1.85546875" style="48" customWidth="1"/>
    <col min="14408" max="14408" width="23.28515625" style="48" customWidth="1"/>
    <col min="14409" max="14409" width="4.28515625" style="48" customWidth="1"/>
    <col min="14410" max="14410" width="23.28515625" style="48" customWidth="1"/>
    <col min="14411" max="14411" width="1.85546875" style="48" customWidth="1"/>
    <col min="14412" max="14412" width="23.28515625" style="48" customWidth="1"/>
    <col min="14413" max="14413" width="4.28515625" style="48" customWidth="1"/>
    <col min="14414" max="14414" width="23.28515625" style="48" customWidth="1"/>
    <col min="14415" max="14415" width="1.85546875" style="48" customWidth="1"/>
    <col min="14416" max="14416" width="23.28515625" style="48" customWidth="1"/>
    <col min="14417" max="14660" width="8.42578125" style="48"/>
    <col min="14661" max="14661" width="4.42578125" style="48" customWidth="1"/>
    <col min="14662" max="14662" width="23.28515625" style="48" customWidth="1"/>
    <col min="14663" max="14663" width="1.85546875" style="48" customWidth="1"/>
    <col min="14664" max="14664" width="23.28515625" style="48" customWidth="1"/>
    <col min="14665" max="14665" width="4.28515625" style="48" customWidth="1"/>
    <col min="14666" max="14666" width="23.28515625" style="48" customWidth="1"/>
    <col min="14667" max="14667" width="1.85546875" style="48" customWidth="1"/>
    <col min="14668" max="14668" width="23.28515625" style="48" customWidth="1"/>
    <col min="14669" max="14669" width="4.28515625" style="48" customWidth="1"/>
    <col min="14670" max="14670" width="23.28515625" style="48" customWidth="1"/>
    <col min="14671" max="14671" width="1.85546875" style="48" customWidth="1"/>
    <col min="14672" max="14672" width="23.28515625" style="48" customWidth="1"/>
    <col min="14673" max="14916" width="8.42578125" style="48"/>
    <col min="14917" max="14917" width="4.42578125" style="48" customWidth="1"/>
    <col min="14918" max="14918" width="23.28515625" style="48" customWidth="1"/>
    <col min="14919" max="14919" width="1.85546875" style="48" customWidth="1"/>
    <col min="14920" max="14920" width="23.28515625" style="48" customWidth="1"/>
    <col min="14921" max="14921" width="4.28515625" style="48" customWidth="1"/>
    <col min="14922" max="14922" width="23.28515625" style="48" customWidth="1"/>
    <col min="14923" max="14923" width="1.85546875" style="48" customWidth="1"/>
    <col min="14924" max="14924" width="23.28515625" style="48" customWidth="1"/>
    <col min="14925" max="14925" width="4.28515625" style="48" customWidth="1"/>
    <col min="14926" max="14926" width="23.28515625" style="48" customWidth="1"/>
    <col min="14927" max="14927" width="1.85546875" style="48" customWidth="1"/>
    <col min="14928" max="14928" width="23.28515625" style="48" customWidth="1"/>
    <col min="14929" max="15172" width="8.42578125" style="48"/>
    <col min="15173" max="15173" width="4.42578125" style="48" customWidth="1"/>
    <col min="15174" max="15174" width="23.28515625" style="48" customWidth="1"/>
    <col min="15175" max="15175" width="1.85546875" style="48" customWidth="1"/>
    <col min="15176" max="15176" width="23.28515625" style="48" customWidth="1"/>
    <col min="15177" max="15177" width="4.28515625" style="48" customWidth="1"/>
    <col min="15178" max="15178" width="23.28515625" style="48" customWidth="1"/>
    <col min="15179" max="15179" width="1.85546875" style="48" customWidth="1"/>
    <col min="15180" max="15180" width="23.28515625" style="48" customWidth="1"/>
    <col min="15181" max="15181" width="4.28515625" style="48" customWidth="1"/>
    <col min="15182" max="15182" width="23.28515625" style="48" customWidth="1"/>
    <col min="15183" max="15183" width="1.85546875" style="48" customWidth="1"/>
    <col min="15184" max="15184" width="23.28515625" style="48" customWidth="1"/>
    <col min="15185" max="15428" width="8.42578125" style="48"/>
    <col min="15429" max="15429" width="4.42578125" style="48" customWidth="1"/>
    <col min="15430" max="15430" width="23.28515625" style="48" customWidth="1"/>
    <col min="15431" max="15431" width="1.85546875" style="48" customWidth="1"/>
    <col min="15432" max="15432" width="23.28515625" style="48" customWidth="1"/>
    <col min="15433" max="15433" width="4.28515625" style="48" customWidth="1"/>
    <col min="15434" max="15434" width="23.28515625" style="48" customWidth="1"/>
    <col min="15435" max="15435" width="1.85546875" style="48" customWidth="1"/>
    <col min="15436" max="15436" width="23.28515625" style="48" customWidth="1"/>
    <col min="15437" max="15437" width="4.28515625" style="48" customWidth="1"/>
    <col min="15438" max="15438" width="23.28515625" style="48" customWidth="1"/>
    <col min="15439" max="15439" width="1.85546875" style="48" customWidth="1"/>
    <col min="15440" max="15440" width="23.28515625" style="48" customWidth="1"/>
    <col min="15441" max="15684" width="8.42578125" style="48"/>
    <col min="15685" max="15685" width="4.42578125" style="48" customWidth="1"/>
    <col min="15686" max="15686" width="23.28515625" style="48" customWidth="1"/>
    <col min="15687" max="15687" width="1.85546875" style="48" customWidth="1"/>
    <col min="15688" max="15688" width="23.28515625" style="48" customWidth="1"/>
    <col min="15689" max="15689" width="4.28515625" style="48" customWidth="1"/>
    <col min="15690" max="15690" width="23.28515625" style="48" customWidth="1"/>
    <col min="15691" max="15691" width="1.85546875" style="48" customWidth="1"/>
    <col min="15692" max="15692" width="23.28515625" style="48" customWidth="1"/>
    <col min="15693" max="15693" width="4.28515625" style="48" customWidth="1"/>
    <col min="15694" max="15694" width="23.28515625" style="48" customWidth="1"/>
    <col min="15695" max="15695" width="1.85546875" style="48" customWidth="1"/>
    <col min="15696" max="15696" width="23.28515625" style="48" customWidth="1"/>
    <col min="15697" max="15940" width="8.42578125" style="48"/>
    <col min="15941" max="15941" width="4.42578125" style="48" customWidth="1"/>
    <col min="15942" max="15942" width="23.28515625" style="48" customWidth="1"/>
    <col min="15943" max="15943" width="1.85546875" style="48" customWidth="1"/>
    <col min="15944" max="15944" width="23.28515625" style="48" customWidth="1"/>
    <col min="15945" max="15945" width="4.28515625" style="48" customWidth="1"/>
    <col min="15946" max="15946" width="23.28515625" style="48" customWidth="1"/>
    <col min="15947" max="15947" width="1.85546875" style="48" customWidth="1"/>
    <col min="15948" max="15948" width="23.28515625" style="48" customWidth="1"/>
    <col min="15949" max="15949" width="4.28515625" style="48" customWidth="1"/>
    <col min="15950" max="15950" width="23.28515625" style="48" customWidth="1"/>
    <col min="15951" max="15951" width="1.85546875" style="48" customWidth="1"/>
    <col min="15952" max="15952" width="23.28515625" style="48" customWidth="1"/>
    <col min="15953" max="16196" width="8.42578125" style="48"/>
    <col min="16197" max="16197" width="4.42578125" style="48" customWidth="1"/>
    <col min="16198" max="16198" width="23.28515625" style="48" customWidth="1"/>
    <col min="16199" max="16199" width="1.85546875" style="48" customWidth="1"/>
    <col min="16200" max="16200" width="23.28515625" style="48" customWidth="1"/>
    <col min="16201" max="16201" width="4.28515625" style="48" customWidth="1"/>
    <col min="16202" max="16202" width="23.28515625" style="48" customWidth="1"/>
    <col min="16203" max="16203" width="1.85546875" style="48" customWidth="1"/>
    <col min="16204" max="16204" width="23.28515625" style="48" customWidth="1"/>
    <col min="16205" max="16205" width="4.28515625" style="48" customWidth="1"/>
    <col min="16206" max="16206" width="23.28515625" style="48" customWidth="1"/>
    <col min="16207" max="16207" width="1.85546875" style="48" customWidth="1"/>
    <col min="16208" max="16208" width="23.28515625" style="48" customWidth="1"/>
    <col min="16209" max="16384" width="8.42578125" style="48"/>
  </cols>
  <sheetData>
    <row r="1" spans="1:100" ht="13.5" customHeight="1" x14ac:dyDescent="0.25">
      <c r="A1" s="51" t="s">
        <v>231</v>
      </c>
      <c r="B1" s="51" t="s">
        <v>232</v>
      </c>
      <c r="C1" s="46"/>
      <c r="D1" s="46"/>
      <c r="E1" s="213"/>
      <c r="F1" s="46"/>
      <c r="G1" s="46"/>
      <c r="H1" s="46"/>
      <c r="I1" s="46"/>
      <c r="J1" s="46"/>
      <c r="K1" s="51" t="s">
        <v>233</v>
      </c>
      <c r="L1" s="46"/>
      <c r="M1" s="46"/>
      <c r="N1" s="213"/>
      <c r="O1" s="46"/>
      <c r="P1" s="46"/>
      <c r="Q1" s="46"/>
      <c r="R1" s="46"/>
      <c r="S1" s="46"/>
      <c r="T1" s="51" t="s">
        <v>234</v>
      </c>
      <c r="U1" s="46"/>
      <c r="V1" s="46"/>
      <c r="W1" s="213"/>
      <c r="X1" s="46"/>
      <c r="Y1" s="46"/>
      <c r="Z1" s="46"/>
      <c r="AA1" s="46"/>
      <c r="AB1" s="46"/>
      <c r="AC1" s="51" t="s">
        <v>235</v>
      </c>
      <c r="AD1" s="46"/>
      <c r="AE1" s="46"/>
      <c r="AF1" s="213"/>
      <c r="AG1" s="46"/>
      <c r="AH1" s="46"/>
      <c r="AI1" s="46"/>
      <c r="AJ1" s="46"/>
      <c r="AK1" s="46"/>
      <c r="AL1" s="51" t="s">
        <v>236</v>
      </c>
      <c r="AM1" s="46"/>
      <c r="AN1" s="46"/>
      <c r="AO1" s="213"/>
      <c r="AP1" s="46"/>
      <c r="AQ1" s="46"/>
      <c r="AR1" s="46"/>
      <c r="AS1" s="46"/>
      <c r="AT1" s="46"/>
      <c r="AU1" s="51" t="s">
        <v>237</v>
      </c>
      <c r="AV1" s="46"/>
      <c r="AW1" s="46"/>
      <c r="AX1" s="213"/>
      <c r="AY1" s="46"/>
      <c r="AZ1" s="46"/>
      <c r="BA1" s="46"/>
      <c r="BB1" s="46"/>
      <c r="BC1" s="46"/>
      <c r="BD1" s="51" t="s">
        <v>238</v>
      </c>
      <c r="BE1" s="46"/>
      <c r="BF1" s="46"/>
      <c r="BG1" s="213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7"/>
      <c r="CQ1" s="47"/>
      <c r="CR1" s="47"/>
      <c r="CS1" s="47"/>
      <c r="CT1" s="47"/>
      <c r="CU1" s="47"/>
      <c r="CV1" s="47"/>
    </row>
    <row r="2" spans="1:100" ht="6.75" customHeight="1" thickBot="1" x14ac:dyDescent="0.3">
      <c r="A2" s="46"/>
      <c r="B2" s="46"/>
      <c r="C2" s="46"/>
      <c r="D2" s="46"/>
      <c r="E2" s="213"/>
      <c r="F2" s="46"/>
      <c r="G2" s="46"/>
      <c r="H2" s="46"/>
      <c r="I2" s="46"/>
      <c r="J2" s="46"/>
      <c r="K2" s="46"/>
      <c r="L2" s="46"/>
      <c r="M2" s="46"/>
      <c r="N2" s="213"/>
      <c r="O2" s="46"/>
      <c r="P2" s="46"/>
      <c r="Q2" s="46"/>
      <c r="R2" s="46"/>
      <c r="S2" s="46"/>
      <c r="T2" s="46"/>
      <c r="U2" s="46"/>
      <c r="V2" s="46"/>
      <c r="W2" s="213"/>
      <c r="X2" s="46"/>
      <c r="Y2" s="46"/>
      <c r="Z2" s="46"/>
      <c r="AA2" s="46"/>
      <c r="AB2" s="46"/>
      <c r="AC2" s="46"/>
      <c r="AD2" s="46"/>
      <c r="AE2" s="46"/>
      <c r="AF2" s="213"/>
      <c r="AG2" s="46"/>
      <c r="AH2" s="46"/>
      <c r="AI2" s="46"/>
      <c r="AJ2" s="46"/>
      <c r="AK2" s="46"/>
      <c r="AL2" s="46"/>
      <c r="AM2" s="46"/>
      <c r="AN2" s="46"/>
      <c r="AO2" s="213"/>
      <c r="AP2" s="46"/>
      <c r="AQ2" s="46"/>
      <c r="AR2" s="46"/>
      <c r="AS2" s="46"/>
      <c r="AT2" s="46"/>
      <c r="AU2" s="46"/>
      <c r="AV2" s="46"/>
      <c r="AW2" s="46"/>
      <c r="AX2" s="213"/>
      <c r="AY2" s="46"/>
      <c r="AZ2" s="46"/>
      <c r="BA2" s="46"/>
      <c r="BB2" s="46"/>
      <c r="BC2" s="46"/>
      <c r="BD2" s="46"/>
      <c r="BE2" s="46"/>
      <c r="BF2" s="46"/>
      <c r="BG2" s="213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7"/>
      <c r="CQ2" s="47"/>
      <c r="CR2" s="47"/>
      <c r="CS2" s="47"/>
      <c r="CT2" s="47"/>
      <c r="CU2" s="47"/>
      <c r="CV2" s="47"/>
    </row>
    <row r="3" spans="1:100" ht="24" customHeight="1" thickBot="1" x14ac:dyDescent="0.3">
      <c r="A3" s="46"/>
      <c r="B3" s="50">
        <v>9</v>
      </c>
      <c r="C3" s="166" t="str">
        <f>VLOOKUP(B3, 'Names vlookup'!$A$1:$B$36, 2, FALSE)</f>
        <v>Sean Fletcher</v>
      </c>
      <c r="D3" s="166"/>
      <c r="E3" s="214"/>
      <c r="F3" s="166"/>
      <c r="G3" s="166"/>
      <c r="H3" s="50">
        <v>5</v>
      </c>
      <c r="I3" s="166" t="str">
        <f>VLOOKUP(H3, 'Names vlookup'!$A$1:$B$36, 2, FALSE)</f>
        <v>Toby Pereira</v>
      </c>
      <c r="J3" s="166"/>
      <c r="K3" s="50">
        <v>6</v>
      </c>
      <c r="L3" s="166" t="str">
        <f>VLOOKUP(K3, 'Names vlookup'!$A$1:$B$36, 2, FALSE)</f>
        <v>Matt Morrison</v>
      </c>
      <c r="M3" s="166"/>
      <c r="N3" s="214"/>
      <c r="O3" s="166"/>
      <c r="P3" s="166"/>
      <c r="Q3" s="50">
        <v>25</v>
      </c>
      <c r="R3" s="166" t="str">
        <f>VLOOKUP(Q3, 'Names vlookup'!$A$1:$B$36, 2, FALSE)</f>
        <v>Void</v>
      </c>
      <c r="S3" s="166"/>
      <c r="T3" s="50">
        <v>1</v>
      </c>
      <c r="U3" s="166" t="str">
        <f>VLOOKUP(T3, 'Names vlookup'!$A$1:$B$36, 2, FALSE)</f>
        <v>Margaret Marshall</v>
      </c>
      <c r="V3" s="166"/>
      <c r="W3" s="214"/>
      <c r="X3" s="166"/>
      <c r="Y3" s="166"/>
      <c r="Z3" s="50">
        <v>15</v>
      </c>
      <c r="AA3" s="166" t="str">
        <f>VLOOKUP(Z3, 'Names vlookup'!$A$1:$B$36, 2, FALSE)</f>
        <v>David Hilton</v>
      </c>
      <c r="AB3" s="166"/>
      <c r="AC3" s="50">
        <v>28</v>
      </c>
      <c r="AD3" s="166" t="str">
        <f>VLOOKUP(AC3, 'Names vlookup'!$A$1:$B$36, 2, FALSE)</f>
        <v>Peter Clarke</v>
      </c>
      <c r="AE3" s="166"/>
      <c r="AF3" s="214"/>
      <c r="AG3" s="166"/>
      <c r="AH3" s="166"/>
      <c r="AI3" s="50">
        <v>20</v>
      </c>
      <c r="AJ3" s="166" t="str">
        <f>VLOOKUP(AI3, 'Names vlookup'!$A$1:$B$36, 2, FALSE)</f>
        <v>Graeme Cole</v>
      </c>
      <c r="AK3" s="166"/>
      <c r="AL3" s="50">
        <v>14</v>
      </c>
      <c r="AM3" s="166" t="str">
        <f>VLOOKUP(AL3, 'Names vlookup'!$A$1:$B$36, 2, FALSE)</f>
        <v>Ann Dibben</v>
      </c>
      <c r="AN3" s="166"/>
      <c r="AO3" s="214"/>
      <c r="AP3" s="166"/>
      <c r="AQ3" s="166"/>
      <c r="AR3" s="50">
        <v>3</v>
      </c>
      <c r="AS3" s="166" t="str">
        <f>VLOOKUP(AR3, 'Names vlookup'!$A$1:$B$36, 2, FALSE)</f>
        <v>Zarte Siempre</v>
      </c>
      <c r="AT3" s="166"/>
      <c r="AU3" s="50">
        <v>19</v>
      </c>
      <c r="AV3" s="166" t="str">
        <f>VLOOKUP(AU3, 'Names vlookup'!$A$1:$B$36, 2, FALSE)</f>
        <v>Thomas Wade</v>
      </c>
      <c r="AW3" s="166"/>
      <c r="AX3" s="214"/>
      <c r="AY3" s="166"/>
      <c r="AZ3" s="166"/>
      <c r="BA3" s="50">
        <v>2</v>
      </c>
      <c r="BB3" s="166" t="str">
        <f>VLOOKUP(BA3, 'Names vlookup'!$A$1:$B$36, 2, FALSE)</f>
        <v>Paul Talmey</v>
      </c>
      <c r="BC3" s="166"/>
      <c r="BD3" s="50">
        <v>8</v>
      </c>
      <c r="BE3" s="166" t="str">
        <f>VLOOKUP(BD3, 'Names vlookup'!$A$1:$B$36, 2, FALSE)</f>
        <v>Jon O'Neill</v>
      </c>
      <c r="BF3" s="166"/>
      <c r="BG3" s="214"/>
      <c r="BH3" s="166"/>
      <c r="BI3" s="166"/>
      <c r="BJ3" s="50">
        <v>7</v>
      </c>
      <c r="BK3" s="166" t="str">
        <f>VLOOKUP(BJ3, 'Names vlookup'!$A$1:$B$36, 2, FALSE)</f>
        <v>Heather Badcock</v>
      </c>
      <c r="BL3" s="16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7"/>
      <c r="CQ3" s="47"/>
      <c r="CR3" s="47"/>
      <c r="CS3" s="47"/>
      <c r="CT3" s="47"/>
      <c r="CU3" s="47"/>
      <c r="CV3" s="47"/>
    </row>
    <row r="4" spans="1:100" ht="9" customHeight="1" thickBot="1" x14ac:dyDescent="0.3">
      <c r="A4" s="46"/>
      <c r="B4" s="46"/>
      <c r="C4" s="46"/>
      <c r="D4" s="46"/>
      <c r="E4" s="213"/>
      <c r="F4" s="46"/>
      <c r="G4" s="46"/>
      <c r="H4" s="46"/>
      <c r="I4" s="46"/>
      <c r="J4" s="46"/>
      <c r="K4" s="46"/>
      <c r="L4" s="46"/>
      <c r="M4" s="46"/>
      <c r="N4" s="213"/>
      <c r="O4" s="46"/>
      <c r="P4" s="46"/>
      <c r="Q4" s="46"/>
      <c r="R4" s="46"/>
      <c r="S4" s="46"/>
      <c r="T4" s="46"/>
      <c r="U4" s="46"/>
      <c r="V4" s="46"/>
      <c r="W4" s="213"/>
      <c r="X4" s="46"/>
      <c r="Y4" s="46"/>
      <c r="Z4" s="46"/>
      <c r="AA4" s="46"/>
      <c r="AB4" s="46"/>
      <c r="AC4" s="46"/>
      <c r="AD4" s="46"/>
      <c r="AE4" s="46"/>
      <c r="AF4" s="213"/>
      <c r="AG4" s="46"/>
      <c r="AH4" s="46"/>
      <c r="AI4" s="46"/>
      <c r="AJ4" s="46"/>
      <c r="AK4" s="46"/>
      <c r="AL4" s="46"/>
      <c r="AM4" s="46"/>
      <c r="AN4" s="46"/>
      <c r="AO4" s="213"/>
      <c r="AP4" s="46"/>
      <c r="AQ4" s="46"/>
      <c r="AR4" s="46"/>
      <c r="AS4" s="46"/>
      <c r="AT4" s="46"/>
      <c r="AU4" s="46"/>
      <c r="AV4" s="46"/>
      <c r="AW4" s="46"/>
      <c r="AX4" s="213"/>
      <c r="AY4" s="46"/>
      <c r="AZ4" s="46"/>
      <c r="BA4" s="46"/>
      <c r="BB4" s="46"/>
      <c r="BC4" s="46"/>
      <c r="BD4" s="46"/>
      <c r="BE4" s="46"/>
      <c r="BF4" s="46"/>
      <c r="BG4" s="213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7"/>
      <c r="CQ4" s="47"/>
      <c r="CR4" s="47"/>
      <c r="CS4" s="47"/>
      <c r="CT4" s="47"/>
      <c r="CU4" s="47"/>
      <c r="CV4" s="47"/>
    </row>
    <row r="5" spans="1:100" ht="24" customHeight="1" thickBot="1" x14ac:dyDescent="0.3">
      <c r="A5" s="46"/>
      <c r="B5" s="50">
        <v>10</v>
      </c>
      <c r="C5" s="166" t="str">
        <f>VLOOKUP(B5, 'Names vlookup'!$A$1:$B$36, 2, FALSE)</f>
        <v>Jamie Illett-Jones</v>
      </c>
      <c r="D5" s="166"/>
      <c r="E5" s="214"/>
      <c r="F5" s="166"/>
      <c r="G5" s="166"/>
      <c r="H5" s="50">
        <v>18</v>
      </c>
      <c r="I5" s="166" t="str">
        <f>VLOOKUP(H5, 'Names vlookup'!$A$1:$B$36, 2, FALSE)</f>
        <v>Tom Cappleman</v>
      </c>
      <c r="J5" s="166"/>
      <c r="K5" s="50">
        <v>13</v>
      </c>
      <c r="L5" s="166" t="str">
        <f>VLOOKUP(K5, 'Names vlookup'!$A$1:$B$36, 2, FALSE)</f>
        <v>Mike Brown</v>
      </c>
      <c r="M5" s="166"/>
      <c r="N5" s="214"/>
      <c r="O5" s="166"/>
      <c r="P5" s="166"/>
      <c r="Q5" s="50">
        <v>27</v>
      </c>
      <c r="R5" s="166" t="str">
        <f>VLOOKUP(Q5, 'Names vlookup'!$A$1:$B$36, 2, FALSE)</f>
        <v>Giles Hutchings</v>
      </c>
      <c r="S5" s="166"/>
      <c r="T5" s="50">
        <v>16</v>
      </c>
      <c r="U5" s="166" t="str">
        <f>VLOOKUP(T5, 'Names vlookup'!$A$1:$B$36, 2, FALSE)</f>
        <v>Martin Taylor</v>
      </c>
      <c r="V5" s="166"/>
      <c r="W5" s="214"/>
      <c r="X5" s="166"/>
      <c r="Y5" s="166"/>
      <c r="Z5" s="50">
        <v>23</v>
      </c>
      <c r="AA5" s="166" t="str">
        <f>VLOOKUP(Z5, 'Names vlookup'!$A$1:$B$36, 2, FALSE)</f>
        <v>Heather Styles</v>
      </c>
      <c r="AB5" s="166"/>
      <c r="AC5" s="50">
        <v>21</v>
      </c>
      <c r="AD5" s="166" t="str">
        <f>VLOOKUP(AC5, 'Names vlookup'!$A$1:$B$36, 2, FALSE)</f>
        <v>Dan McColm</v>
      </c>
      <c r="AE5" s="166"/>
      <c r="AF5" s="214"/>
      <c r="AG5" s="166"/>
      <c r="AH5" s="166"/>
      <c r="AI5" s="50">
        <v>11</v>
      </c>
      <c r="AJ5" s="166" t="str">
        <f>VLOOKUP(AI5, 'Names vlookup'!$A$1:$B$36, 2, FALSE)</f>
        <v>Jayne Wisniewski</v>
      </c>
      <c r="AK5" s="166"/>
      <c r="AL5" s="50">
        <v>24</v>
      </c>
      <c r="AM5" s="166" t="str">
        <f>VLOOKUP(AL5, 'Names vlookup'!$A$1:$B$36, 2, FALSE)</f>
        <v>Lauren Hamer</v>
      </c>
      <c r="AN5" s="166"/>
      <c r="AO5" s="214"/>
      <c r="AP5" s="166"/>
      <c r="AQ5" s="166"/>
      <c r="AR5" s="50">
        <v>4</v>
      </c>
      <c r="AS5" s="166" t="str">
        <f>VLOOKUP(AR5, 'Names vlookup'!$A$1:$B$36, 2, FALSE)</f>
        <v>Karen Pearson</v>
      </c>
      <c r="AT5" s="166"/>
      <c r="AU5" s="50">
        <v>26</v>
      </c>
      <c r="AV5" s="166" t="str">
        <f>VLOOKUP(AU5, 'Names vlookup'!$A$1:$B$36, 2, FALSE)</f>
        <v>Tim Down</v>
      </c>
      <c r="AW5" s="166"/>
      <c r="AX5" s="214"/>
      <c r="AY5" s="166"/>
      <c r="AZ5" s="166"/>
      <c r="BA5" s="50">
        <v>22</v>
      </c>
      <c r="BB5" s="166" t="str">
        <f>VLOOKUP(BA5, 'Names vlookup'!$A$1:$B$36, 2, FALSE)</f>
        <v>Eddy Byrne</v>
      </c>
      <c r="BC5" s="166"/>
      <c r="BD5" s="50">
        <v>17</v>
      </c>
      <c r="BE5" s="166" t="str">
        <f>VLOOKUP(BD5, 'Names vlookup'!$A$1:$B$36, 2, FALSE)</f>
        <v>Jonathan Wynn</v>
      </c>
      <c r="BF5" s="166"/>
      <c r="BG5" s="214"/>
      <c r="BH5" s="166"/>
      <c r="BI5" s="166"/>
      <c r="BJ5" s="50">
        <v>12</v>
      </c>
      <c r="BK5" s="166" t="str">
        <f>VLOOKUP(BJ5, 'Names vlookup'!$A$1:$B$36, 2, FALSE)</f>
        <v>David Barnard</v>
      </c>
      <c r="BL5" s="166"/>
      <c r="BM5" s="46" t="s">
        <v>220</v>
      </c>
      <c r="BN5" s="46" t="s">
        <v>221</v>
      </c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7"/>
      <c r="CQ5" s="47"/>
      <c r="CR5" s="47"/>
      <c r="CS5" s="47"/>
      <c r="CT5" s="47"/>
      <c r="CU5" s="47"/>
      <c r="CV5" s="47"/>
    </row>
    <row r="6" spans="1:100" ht="9" customHeight="1" thickBot="1" x14ac:dyDescent="0.3">
      <c r="A6" s="46"/>
      <c r="B6" s="46"/>
      <c r="C6" s="46"/>
      <c r="D6" s="46"/>
      <c r="E6" s="213"/>
      <c r="F6" s="46"/>
      <c r="G6" s="46"/>
      <c r="H6" s="46"/>
      <c r="I6" s="46"/>
      <c r="J6" s="46"/>
      <c r="K6" s="46"/>
      <c r="L6" s="46"/>
      <c r="M6" s="46"/>
      <c r="N6" s="213"/>
      <c r="O6" s="46"/>
      <c r="P6" s="46"/>
      <c r="Q6" s="46"/>
      <c r="R6" s="46"/>
      <c r="S6" s="46"/>
      <c r="T6" s="46"/>
      <c r="U6" s="46"/>
      <c r="V6" s="46"/>
      <c r="W6" s="213"/>
      <c r="X6" s="46"/>
      <c r="Y6" s="46"/>
      <c r="Z6" s="46"/>
      <c r="AA6" s="46"/>
      <c r="AB6" s="46"/>
      <c r="AC6" s="46"/>
      <c r="AD6" s="46"/>
      <c r="AE6" s="46"/>
      <c r="AF6" s="213"/>
      <c r="AG6" s="46"/>
      <c r="AH6" s="46"/>
      <c r="AI6" s="46"/>
      <c r="AJ6" s="46"/>
      <c r="AK6" s="46"/>
      <c r="AL6" s="46"/>
      <c r="AM6" s="46"/>
      <c r="AN6" s="46"/>
      <c r="AO6" s="213"/>
      <c r="AP6" s="46"/>
      <c r="AQ6" s="46"/>
      <c r="AR6" s="46"/>
      <c r="AS6" s="46"/>
      <c r="AT6" s="46"/>
      <c r="AU6" s="46"/>
      <c r="AV6" s="46"/>
      <c r="AW6" s="46"/>
      <c r="AX6" s="213"/>
      <c r="AY6" s="46"/>
      <c r="AZ6" s="46"/>
      <c r="BA6" s="46"/>
      <c r="BB6" s="46"/>
      <c r="BC6" s="46"/>
      <c r="BD6" s="46"/>
      <c r="BE6" s="46"/>
      <c r="BF6" s="46"/>
      <c r="BG6" s="213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7"/>
      <c r="CQ6" s="47"/>
      <c r="CR6" s="47"/>
      <c r="CS6" s="47"/>
      <c r="CT6" s="47"/>
      <c r="CU6" s="47"/>
      <c r="CV6" s="47"/>
    </row>
    <row r="7" spans="1:100" ht="9" customHeight="1" thickTop="1" thickBot="1" x14ac:dyDescent="0.3">
      <c r="A7" s="204"/>
      <c r="B7" s="204"/>
      <c r="C7" s="204"/>
      <c r="D7" s="204"/>
      <c r="E7" s="215"/>
      <c r="F7" s="204"/>
      <c r="G7" s="204"/>
      <c r="H7" s="204"/>
      <c r="I7" s="204"/>
      <c r="J7" s="46"/>
      <c r="K7" s="204"/>
      <c r="L7" s="204"/>
      <c r="M7" s="204"/>
      <c r="N7" s="215"/>
      <c r="O7" s="204"/>
      <c r="P7" s="204"/>
      <c r="Q7" s="204"/>
      <c r="R7" s="204"/>
      <c r="S7" s="46"/>
      <c r="T7" s="204"/>
      <c r="U7" s="204"/>
      <c r="V7" s="204"/>
      <c r="W7" s="215"/>
      <c r="X7" s="204"/>
      <c r="Y7" s="204"/>
      <c r="Z7" s="204"/>
      <c r="AA7" s="204"/>
      <c r="AB7" s="46"/>
      <c r="AC7" s="204"/>
      <c r="AD7" s="204"/>
      <c r="AE7" s="204"/>
      <c r="AF7" s="215"/>
      <c r="AG7" s="204"/>
      <c r="AH7" s="204"/>
      <c r="AI7" s="204"/>
      <c r="AJ7" s="204"/>
      <c r="AK7" s="46"/>
      <c r="AL7" s="204"/>
      <c r="AM7" s="204"/>
      <c r="AN7" s="204"/>
      <c r="AO7" s="215"/>
      <c r="AP7" s="204"/>
      <c r="AQ7" s="204"/>
      <c r="AR7" s="204"/>
      <c r="AS7" s="204"/>
      <c r="AT7" s="46"/>
      <c r="AU7" s="204"/>
      <c r="AV7" s="204"/>
      <c r="AW7" s="204"/>
      <c r="AX7" s="215"/>
      <c r="AY7" s="204"/>
      <c r="AZ7" s="204"/>
      <c r="BA7" s="204"/>
      <c r="BB7" s="204"/>
      <c r="BC7" s="46"/>
      <c r="BD7" s="204"/>
      <c r="BE7" s="204"/>
      <c r="BF7" s="204"/>
      <c r="BG7" s="215"/>
      <c r="BH7" s="204"/>
      <c r="BI7" s="204"/>
      <c r="BJ7" s="204"/>
      <c r="BK7" s="204"/>
      <c r="BL7" s="46"/>
      <c r="BM7" s="46" t="s">
        <v>222</v>
      </c>
      <c r="BN7" s="46" t="s">
        <v>223</v>
      </c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7"/>
      <c r="CQ7" s="47"/>
      <c r="CR7" s="47"/>
      <c r="CS7" s="47"/>
      <c r="CT7" s="47"/>
      <c r="CU7" s="47"/>
      <c r="CV7" s="47"/>
    </row>
    <row r="8" spans="1:100" ht="24" customHeight="1" thickBot="1" x14ac:dyDescent="0.3">
      <c r="A8" s="46">
        <v>1.1000000000000001</v>
      </c>
      <c r="B8" s="209">
        <f>B3</f>
        <v>9</v>
      </c>
      <c r="C8" s="207" t="str">
        <f>VLOOKUP(B8, 'Names vlookup'!$A$1:$B$36, 2, FALSE)</f>
        <v>Sean Fletcher</v>
      </c>
      <c r="D8" s="212">
        <v>1.048</v>
      </c>
      <c r="E8" s="214" t="s">
        <v>228</v>
      </c>
      <c r="F8" s="212">
        <v>4.4999999999999998E-2</v>
      </c>
      <c r="G8" s="166"/>
      <c r="H8" s="209">
        <f>H3</f>
        <v>5</v>
      </c>
      <c r="I8" s="207" t="str">
        <f>VLOOKUP(H8, 'Names vlookup'!$A$1:$B$36, 2, FALSE)</f>
        <v>Toby Pereira</v>
      </c>
      <c r="J8" s="166"/>
      <c r="K8" s="209">
        <f>K3</f>
        <v>6</v>
      </c>
      <c r="L8" s="207" t="str">
        <f>VLOOKUP(K8, 'Names vlookup'!$A$1:$B$36, 2, FALSE)</f>
        <v>Matt Morrison</v>
      </c>
      <c r="M8" s="212">
        <v>1.046</v>
      </c>
      <c r="N8" s="214" t="s">
        <v>228</v>
      </c>
      <c r="O8" s="212">
        <v>3.1E-2</v>
      </c>
      <c r="P8" s="166"/>
      <c r="Q8" s="209">
        <f>Q3</f>
        <v>25</v>
      </c>
      <c r="R8" s="207" t="str">
        <f>VLOOKUP(Q8, 'Names vlookup'!$A$1:$B$36, 2, FALSE)</f>
        <v>Void</v>
      </c>
      <c r="S8" s="166"/>
      <c r="T8" s="209">
        <f>T3</f>
        <v>1</v>
      </c>
      <c r="U8" s="207" t="str">
        <f>VLOOKUP(T8, 'Names vlookup'!$A$1:$B$36, 2, FALSE)</f>
        <v>Margaret Marshall</v>
      </c>
      <c r="V8" s="212">
        <v>0.04</v>
      </c>
      <c r="W8" s="214" t="s">
        <v>228</v>
      </c>
      <c r="X8" s="212">
        <v>1.046</v>
      </c>
      <c r="Y8" s="166"/>
      <c r="Z8" s="209">
        <f>Z3</f>
        <v>15</v>
      </c>
      <c r="AA8" s="207" t="str">
        <f>VLOOKUP(Z8, 'Names vlookup'!$A$1:$B$36, 2, FALSE)</f>
        <v>David Hilton</v>
      </c>
      <c r="AB8" s="166"/>
      <c r="AC8" s="209">
        <f>AC3</f>
        <v>28</v>
      </c>
      <c r="AD8" s="207" t="str">
        <f>VLOOKUP(AC8, 'Names vlookup'!$A$1:$B$36, 2, FALSE)</f>
        <v>Peter Clarke</v>
      </c>
      <c r="AE8" s="212">
        <v>4.1000000000000002E-2</v>
      </c>
      <c r="AF8" s="214" t="s">
        <v>228</v>
      </c>
      <c r="AG8" s="212">
        <v>1.0620000000000001</v>
      </c>
      <c r="AH8" s="166"/>
      <c r="AI8" s="209">
        <f>AI3</f>
        <v>20</v>
      </c>
      <c r="AJ8" s="207" t="str">
        <f>VLOOKUP(AI8, 'Names vlookup'!$A$1:$B$36, 2, FALSE)</f>
        <v>Graeme Cole</v>
      </c>
      <c r="AK8" s="166"/>
      <c r="AL8" s="209">
        <f>AL3</f>
        <v>14</v>
      </c>
      <c r="AM8" s="207" t="str">
        <f>VLOOKUP(AL8, 'Names vlookup'!$A$1:$B$36, 2, FALSE)</f>
        <v>Ann Dibben</v>
      </c>
      <c r="AN8" s="212">
        <v>0.06</v>
      </c>
      <c r="AO8" s="214" t="s">
        <v>228</v>
      </c>
      <c r="AP8" s="212">
        <v>1.0820000000000001</v>
      </c>
      <c r="AQ8" s="166"/>
      <c r="AR8" s="209">
        <f>AR3</f>
        <v>3</v>
      </c>
      <c r="AS8" s="207" t="str">
        <f>VLOOKUP(AR8, 'Names vlookup'!$A$1:$B$36, 2, FALSE)</f>
        <v>Zarte Siempre</v>
      </c>
      <c r="AT8" s="166"/>
      <c r="AU8" s="209">
        <f>AU3</f>
        <v>19</v>
      </c>
      <c r="AV8" s="207" t="str">
        <f>VLOOKUP(AU8, 'Names vlookup'!$A$1:$B$36, 2, FALSE)</f>
        <v>Thomas Wade</v>
      </c>
      <c r="AW8" s="212">
        <v>1.2999999999999999E-2</v>
      </c>
      <c r="AX8" s="214" t="s">
        <v>228</v>
      </c>
      <c r="AY8" s="212">
        <v>1.0529999999999999</v>
      </c>
      <c r="AZ8" s="166"/>
      <c r="BA8" s="209">
        <f>BA3</f>
        <v>2</v>
      </c>
      <c r="BB8" s="207" t="str">
        <f>VLOOKUP(BA8, 'Names vlookup'!$A$1:$B$36, 2, FALSE)</f>
        <v>Paul Talmey</v>
      </c>
      <c r="BC8" s="166"/>
      <c r="BD8" s="209">
        <f>BD3</f>
        <v>8</v>
      </c>
      <c r="BE8" s="207" t="str">
        <f>VLOOKUP(BD8, 'Names vlookup'!$A$1:$B$36, 2, FALSE)</f>
        <v>Jon O'Neill</v>
      </c>
      <c r="BF8" s="212">
        <v>1.073</v>
      </c>
      <c r="BG8" s="214" t="s">
        <v>228</v>
      </c>
      <c r="BH8" s="212">
        <v>2.7E-2</v>
      </c>
      <c r="BI8" s="166"/>
      <c r="BJ8" s="209">
        <f>BJ3</f>
        <v>7</v>
      </c>
      <c r="BK8" s="207" t="str">
        <f>VLOOKUP(BJ8, 'Names vlookup'!$A$1:$B$36, 2, FALSE)</f>
        <v>Heather Badcock</v>
      </c>
      <c r="BL8" s="16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7"/>
      <c r="CQ8" s="47"/>
      <c r="CR8" s="47"/>
      <c r="CS8" s="47"/>
      <c r="CT8" s="47"/>
      <c r="CU8" s="47"/>
      <c r="CV8" s="47"/>
    </row>
    <row r="9" spans="1:100" ht="9" customHeight="1" thickBot="1" x14ac:dyDescent="0.3">
      <c r="A9" s="46"/>
      <c r="B9" s="210"/>
      <c r="C9" s="49"/>
      <c r="D9" s="49"/>
      <c r="E9" s="213"/>
      <c r="F9" s="49"/>
      <c r="G9" s="49"/>
      <c r="H9" s="210"/>
      <c r="I9" s="49"/>
      <c r="J9" s="46"/>
      <c r="K9" s="210"/>
      <c r="L9" s="49"/>
      <c r="M9" s="49"/>
      <c r="N9" s="213"/>
      <c r="O9" s="49"/>
      <c r="P9" s="49"/>
      <c r="Q9" s="210"/>
      <c r="R9" s="49"/>
      <c r="S9" s="46"/>
      <c r="T9" s="210"/>
      <c r="U9" s="49"/>
      <c r="V9" s="49"/>
      <c r="W9" s="213"/>
      <c r="X9" s="49"/>
      <c r="Y9" s="49"/>
      <c r="Z9" s="210"/>
      <c r="AA9" s="49"/>
      <c r="AB9" s="46"/>
      <c r="AC9" s="210"/>
      <c r="AD9" s="49"/>
      <c r="AE9" s="49"/>
      <c r="AF9" s="213"/>
      <c r="AG9" s="49"/>
      <c r="AH9" s="49"/>
      <c r="AI9" s="210"/>
      <c r="AJ9" s="49"/>
      <c r="AK9" s="46"/>
      <c r="AL9" s="210"/>
      <c r="AM9" s="49"/>
      <c r="AN9" s="49"/>
      <c r="AO9" s="213"/>
      <c r="AP9" s="49"/>
      <c r="AQ9" s="49"/>
      <c r="AR9" s="210"/>
      <c r="AS9" s="49"/>
      <c r="AT9" s="46"/>
      <c r="AU9" s="210"/>
      <c r="AV9" s="49"/>
      <c r="AW9" s="49"/>
      <c r="AX9" s="213"/>
      <c r="AY9" s="49"/>
      <c r="AZ9" s="49"/>
      <c r="BA9" s="210"/>
      <c r="BB9" s="49"/>
      <c r="BC9" s="46"/>
      <c r="BD9" s="210"/>
      <c r="BE9" s="49"/>
      <c r="BF9" s="49"/>
      <c r="BG9" s="213"/>
      <c r="BH9" s="49"/>
      <c r="BI9" s="49"/>
      <c r="BJ9" s="210"/>
      <c r="BK9" s="49"/>
      <c r="BL9" s="46"/>
      <c r="BM9" s="46" t="s">
        <v>224</v>
      </c>
      <c r="BN9" s="46" t="s">
        <v>225</v>
      </c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7"/>
      <c r="CQ9" s="47"/>
      <c r="CR9" s="47"/>
      <c r="CS9" s="47"/>
      <c r="CT9" s="47"/>
      <c r="CU9" s="47"/>
      <c r="CV9" s="47"/>
    </row>
    <row r="10" spans="1:100" ht="24" customHeight="1" thickBot="1" x14ac:dyDescent="0.3">
      <c r="A10" s="46">
        <v>1.1000000000000001</v>
      </c>
      <c r="B10" s="209">
        <f>H5</f>
        <v>18</v>
      </c>
      <c r="C10" s="207" t="str">
        <f>VLOOKUP(B10, 'Names vlookup'!$A$1:$B$36, 2, FALSE)</f>
        <v>Tom Cappleman</v>
      </c>
      <c r="D10" s="212">
        <v>1.0620000000000001</v>
      </c>
      <c r="E10" s="214" t="s">
        <v>228</v>
      </c>
      <c r="F10" s="212">
        <v>5.8999999999999997E-2</v>
      </c>
      <c r="G10" s="207"/>
      <c r="H10" s="209">
        <f>B5</f>
        <v>10</v>
      </c>
      <c r="I10" s="207" t="str">
        <f>VLOOKUP(H10, 'Names vlookup'!$A$1:$B$36, 2, FALSE)</f>
        <v>Jamie Illett-Jones</v>
      </c>
      <c r="J10" s="166"/>
      <c r="K10" s="209">
        <f>Q5</f>
        <v>27</v>
      </c>
      <c r="L10" s="207" t="str">
        <f>VLOOKUP(K10, 'Names vlookup'!$A$1:$B$36, 2, FALSE)</f>
        <v>Giles Hutchings</v>
      </c>
      <c r="M10" s="212">
        <v>1.0760000000000001</v>
      </c>
      <c r="N10" s="214" t="s">
        <v>228</v>
      </c>
      <c r="O10" s="212">
        <v>4.3999999999999997E-2</v>
      </c>
      <c r="P10" s="207"/>
      <c r="Q10" s="209">
        <f>K5</f>
        <v>13</v>
      </c>
      <c r="R10" s="207" t="str">
        <f>VLOOKUP(Q10, 'Names vlookup'!$A$1:$B$36, 2, FALSE)</f>
        <v>Mike Brown</v>
      </c>
      <c r="S10" s="166"/>
      <c r="T10" s="209">
        <f>Z5</f>
        <v>23</v>
      </c>
      <c r="U10" s="207" t="str">
        <f>VLOOKUP(T10, 'Names vlookup'!$A$1:$B$36, 2, FALSE)</f>
        <v>Heather Styles</v>
      </c>
      <c r="V10" s="212">
        <v>1.06</v>
      </c>
      <c r="W10" s="214" t="s">
        <v>228</v>
      </c>
      <c r="X10" s="212">
        <v>2.3E-2</v>
      </c>
      <c r="Y10" s="207"/>
      <c r="Z10" s="209">
        <f>T5</f>
        <v>16</v>
      </c>
      <c r="AA10" s="207" t="str">
        <f>VLOOKUP(Z10, 'Names vlookup'!$A$1:$B$36, 2, FALSE)</f>
        <v>Martin Taylor</v>
      </c>
      <c r="AB10" s="166"/>
      <c r="AC10" s="209">
        <f>AI5</f>
        <v>11</v>
      </c>
      <c r="AD10" s="207" t="str">
        <f>VLOOKUP(AC10, 'Names vlookup'!$A$1:$B$36, 2, FALSE)</f>
        <v>Jayne Wisniewski</v>
      </c>
      <c r="AE10" s="212">
        <v>4.1000000000000002E-2</v>
      </c>
      <c r="AF10" s="214" t="s">
        <v>228</v>
      </c>
      <c r="AG10" s="212">
        <v>1.0629999999999999</v>
      </c>
      <c r="AH10" s="207"/>
      <c r="AI10" s="209">
        <f>AC5</f>
        <v>21</v>
      </c>
      <c r="AJ10" s="207" t="str">
        <f>VLOOKUP(AI10, 'Names vlookup'!$A$1:$B$36, 2, FALSE)</f>
        <v>Dan McColm</v>
      </c>
      <c r="AK10" s="166"/>
      <c r="AL10" s="209">
        <f>AR5</f>
        <v>4</v>
      </c>
      <c r="AM10" s="207" t="str">
        <f>VLOOKUP(AL10, 'Names vlookup'!$A$1:$B$36, 2, FALSE)</f>
        <v>Karen Pearson</v>
      </c>
      <c r="AN10" s="212">
        <v>4.2999999999999997E-2</v>
      </c>
      <c r="AO10" s="214" t="s">
        <v>228</v>
      </c>
      <c r="AP10" s="212">
        <v>1.052</v>
      </c>
      <c r="AQ10" s="207"/>
      <c r="AR10" s="209">
        <f>AL5</f>
        <v>24</v>
      </c>
      <c r="AS10" s="207" t="str">
        <f>VLOOKUP(AR10, 'Names vlookup'!$A$1:$B$36, 2, FALSE)</f>
        <v>Lauren Hamer</v>
      </c>
      <c r="AT10" s="166"/>
      <c r="AU10" s="209">
        <f>BA5</f>
        <v>22</v>
      </c>
      <c r="AV10" s="207" t="str">
        <f>VLOOKUP(AU10, 'Names vlookup'!$A$1:$B$36, 2, FALSE)</f>
        <v>Eddy Byrne</v>
      </c>
      <c r="AW10" s="212">
        <v>5.0999999999999997E-2</v>
      </c>
      <c r="AX10" s="214" t="s">
        <v>228</v>
      </c>
      <c r="AY10" s="212">
        <v>1.056</v>
      </c>
      <c r="AZ10" s="207"/>
      <c r="BA10" s="209">
        <f>AU5</f>
        <v>26</v>
      </c>
      <c r="BB10" s="207" t="str">
        <f>VLOOKUP(BA10, 'Names vlookup'!$A$1:$B$36, 2, FALSE)</f>
        <v>Tim Down</v>
      </c>
      <c r="BC10" s="166"/>
      <c r="BD10" s="209">
        <f>BJ5</f>
        <v>12</v>
      </c>
      <c r="BE10" s="207" t="str">
        <f>VLOOKUP(BD10, 'Names vlookup'!$A$1:$B$36, 2, FALSE)</f>
        <v>David Barnard</v>
      </c>
      <c r="BF10" s="212">
        <v>5.5E-2</v>
      </c>
      <c r="BG10" s="214" t="s">
        <v>228</v>
      </c>
      <c r="BH10" s="212">
        <v>1.069</v>
      </c>
      <c r="BI10" s="207"/>
      <c r="BJ10" s="209">
        <f>BD5</f>
        <v>17</v>
      </c>
      <c r="BK10" s="207" t="str">
        <f>VLOOKUP(BJ10, 'Names vlookup'!$A$1:$B$36, 2, FALSE)</f>
        <v>Jonathan Wynn</v>
      </c>
      <c r="BL10" s="166"/>
      <c r="BM10" s="46"/>
      <c r="BN10" s="206" t="s">
        <v>227</v>
      </c>
      <c r="BO10" s="46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46"/>
      <c r="CD10" s="46"/>
      <c r="CE10" s="46"/>
      <c r="CF10" s="46"/>
      <c r="CG10" s="46"/>
      <c r="CH10" s="46"/>
      <c r="CI10" s="46"/>
      <c r="CJ10" s="46"/>
      <c r="CK10" s="46"/>
      <c r="CL10" s="46"/>
      <c r="CM10" s="46"/>
      <c r="CN10" s="46"/>
      <c r="CO10" s="46"/>
      <c r="CP10" s="47"/>
      <c r="CQ10" s="47"/>
      <c r="CR10" s="47"/>
      <c r="CS10" s="47"/>
      <c r="CT10" s="47"/>
      <c r="CU10" s="47"/>
      <c r="CV10" s="47"/>
    </row>
    <row r="11" spans="1:100" ht="8.25" customHeight="1" x14ac:dyDescent="0.25">
      <c r="A11" s="46"/>
      <c r="B11" s="210"/>
      <c r="C11" s="49"/>
      <c r="D11" s="49"/>
      <c r="E11" s="213"/>
      <c r="F11" s="49"/>
      <c r="G11" s="49"/>
      <c r="H11" s="210"/>
      <c r="I11" s="49"/>
      <c r="J11" s="46"/>
      <c r="K11" s="210"/>
      <c r="L11" s="49"/>
      <c r="M11" s="49"/>
      <c r="N11" s="213"/>
      <c r="O11" s="49"/>
      <c r="P11" s="49"/>
      <c r="Q11" s="210"/>
      <c r="R11" s="49"/>
      <c r="S11" s="46"/>
      <c r="T11" s="210"/>
      <c r="U11" s="49"/>
      <c r="V11" s="49"/>
      <c r="W11" s="213"/>
      <c r="X11" s="49"/>
      <c r="Y11" s="49"/>
      <c r="Z11" s="210"/>
      <c r="AA11" s="49"/>
      <c r="AB11" s="46"/>
      <c r="AC11" s="210"/>
      <c r="AD11" s="49"/>
      <c r="AE11" s="49"/>
      <c r="AF11" s="213"/>
      <c r="AG11" s="49"/>
      <c r="AH11" s="49"/>
      <c r="AI11" s="210"/>
      <c r="AJ11" s="49"/>
      <c r="AK11" s="46"/>
      <c r="AL11" s="210"/>
      <c r="AM11" s="49"/>
      <c r="AN11" s="49"/>
      <c r="AO11" s="213"/>
      <c r="AP11" s="49"/>
      <c r="AQ11" s="49"/>
      <c r="AR11" s="210"/>
      <c r="AS11" s="49"/>
      <c r="AT11" s="46"/>
      <c r="AU11" s="210"/>
      <c r="AV11" s="49"/>
      <c r="AW11" s="49"/>
      <c r="AX11" s="213"/>
      <c r="AY11" s="49"/>
      <c r="AZ11" s="49"/>
      <c r="BA11" s="210"/>
      <c r="BB11" s="49"/>
      <c r="BC11" s="46"/>
      <c r="BD11" s="210"/>
      <c r="BE11" s="49"/>
      <c r="BF11" s="49"/>
      <c r="BG11" s="213"/>
      <c r="BH11" s="49"/>
      <c r="BI11" s="49"/>
      <c r="BJ11" s="210"/>
      <c r="BK11" s="49"/>
      <c r="BL11" s="46"/>
      <c r="BM11" s="46" t="s">
        <v>226</v>
      </c>
      <c r="BN11" s="46"/>
      <c r="BO11" s="46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  <c r="CE11" s="46"/>
      <c r="CF11" s="46"/>
      <c r="CG11" s="46"/>
      <c r="CH11" s="46"/>
      <c r="CI11" s="46"/>
      <c r="CJ11" s="46"/>
      <c r="CK11" s="46"/>
      <c r="CL11" s="46"/>
      <c r="CM11" s="46"/>
      <c r="CN11" s="46"/>
      <c r="CO11" s="46"/>
      <c r="CP11" s="47"/>
      <c r="CQ11" s="47"/>
      <c r="CR11" s="47"/>
      <c r="CS11" s="47"/>
      <c r="CT11" s="47"/>
      <c r="CU11" s="47"/>
      <c r="CV11" s="47"/>
    </row>
    <row r="12" spans="1:100" ht="8.25" customHeight="1" thickBot="1" x14ac:dyDescent="0.3">
      <c r="A12" s="205"/>
      <c r="B12" s="211"/>
      <c r="C12" s="208"/>
      <c r="D12" s="208"/>
      <c r="E12" s="216"/>
      <c r="F12" s="208"/>
      <c r="G12" s="208"/>
      <c r="H12" s="211"/>
      <c r="I12" s="208"/>
      <c r="J12" s="46"/>
      <c r="K12" s="211"/>
      <c r="L12" s="208"/>
      <c r="M12" s="208"/>
      <c r="N12" s="216"/>
      <c r="O12" s="208"/>
      <c r="P12" s="208"/>
      <c r="Q12" s="211"/>
      <c r="R12" s="208"/>
      <c r="S12" s="46"/>
      <c r="T12" s="211"/>
      <c r="U12" s="208"/>
      <c r="V12" s="208"/>
      <c r="W12" s="216"/>
      <c r="X12" s="208"/>
      <c r="Y12" s="208"/>
      <c r="Z12" s="211"/>
      <c r="AA12" s="208"/>
      <c r="AB12" s="46"/>
      <c r="AC12" s="211"/>
      <c r="AD12" s="208"/>
      <c r="AE12" s="208"/>
      <c r="AF12" s="216"/>
      <c r="AG12" s="208"/>
      <c r="AH12" s="208"/>
      <c r="AI12" s="211"/>
      <c r="AJ12" s="208"/>
      <c r="AK12" s="46"/>
      <c r="AL12" s="211"/>
      <c r="AM12" s="208"/>
      <c r="AN12" s="208"/>
      <c r="AO12" s="216"/>
      <c r="AP12" s="208"/>
      <c r="AQ12" s="208"/>
      <c r="AR12" s="211"/>
      <c r="AS12" s="208"/>
      <c r="AT12" s="46"/>
      <c r="AU12" s="211"/>
      <c r="AV12" s="208"/>
      <c r="AW12" s="208"/>
      <c r="AX12" s="216"/>
      <c r="AY12" s="208"/>
      <c r="AZ12" s="208"/>
      <c r="BA12" s="211"/>
      <c r="BB12" s="208"/>
      <c r="BC12" s="46"/>
      <c r="BD12" s="211"/>
      <c r="BE12" s="208"/>
      <c r="BF12" s="208"/>
      <c r="BG12" s="216"/>
      <c r="BH12" s="208"/>
      <c r="BI12" s="208"/>
      <c r="BJ12" s="211"/>
      <c r="BK12" s="208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  <c r="CE12" s="46"/>
      <c r="CF12" s="46"/>
      <c r="CG12" s="46"/>
      <c r="CH12" s="46"/>
      <c r="CI12" s="46"/>
      <c r="CJ12" s="46"/>
      <c r="CK12" s="46"/>
      <c r="CL12" s="46"/>
      <c r="CM12" s="46"/>
      <c r="CN12" s="46"/>
      <c r="CO12" s="46"/>
      <c r="CP12" s="47"/>
      <c r="CQ12" s="47"/>
      <c r="CR12" s="47"/>
      <c r="CS12" s="47"/>
      <c r="CT12" s="47"/>
      <c r="CU12" s="47"/>
      <c r="CV12" s="47"/>
    </row>
    <row r="13" spans="1:100" ht="24" customHeight="1" thickBot="1" x14ac:dyDescent="0.3">
      <c r="A13" s="46">
        <v>1.2</v>
      </c>
      <c r="B13" s="209">
        <f>B5</f>
        <v>10</v>
      </c>
      <c r="C13" s="207" t="str">
        <f>VLOOKUP(B13, 'Names vlookup'!$A$1:$B$36, 2, FALSE)</f>
        <v>Jamie Illett-Jones</v>
      </c>
      <c r="D13" s="212">
        <v>1.0609999999999999</v>
      </c>
      <c r="E13" s="214" t="s">
        <v>228</v>
      </c>
      <c r="F13" s="212">
        <v>5.2999999999999999E-2</v>
      </c>
      <c r="G13" s="207"/>
      <c r="H13" s="209">
        <f>B3</f>
        <v>9</v>
      </c>
      <c r="I13" s="207" t="str">
        <f>VLOOKUP(H13, 'Names vlookup'!$A$1:$B$36, 2, FALSE)</f>
        <v>Sean Fletcher</v>
      </c>
      <c r="J13" s="166"/>
      <c r="K13" s="209">
        <f>K5</f>
        <v>13</v>
      </c>
      <c r="L13" s="207" t="str">
        <f>VLOOKUP(K13, 'Names vlookup'!$A$1:$B$36, 2, FALSE)</f>
        <v>Mike Brown</v>
      </c>
      <c r="M13" s="212">
        <v>1.069</v>
      </c>
      <c r="N13" s="214" t="s">
        <v>228</v>
      </c>
      <c r="O13" s="212">
        <v>4.7E-2</v>
      </c>
      <c r="P13" s="207"/>
      <c r="Q13" s="209">
        <f>K3</f>
        <v>6</v>
      </c>
      <c r="R13" s="207" t="str">
        <f>VLOOKUP(Q13, 'Names vlookup'!$A$1:$B$36, 2, FALSE)</f>
        <v>Matt Morrison</v>
      </c>
      <c r="S13" s="166"/>
      <c r="T13" s="209">
        <f>T5</f>
        <v>16</v>
      </c>
      <c r="U13" s="207" t="str">
        <f>VLOOKUP(T13, 'Names vlookup'!$A$1:$B$36, 2, FALSE)</f>
        <v>Martin Taylor</v>
      </c>
      <c r="V13" s="212">
        <v>1.054</v>
      </c>
      <c r="W13" s="214" t="s">
        <v>228</v>
      </c>
      <c r="X13" s="212">
        <v>2.8000000000000001E-2</v>
      </c>
      <c r="Y13" s="207"/>
      <c r="Z13" s="209">
        <f>T3</f>
        <v>1</v>
      </c>
      <c r="AA13" s="207" t="str">
        <f>VLOOKUP(Z13, 'Names vlookup'!$A$1:$B$36, 2, FALSE)</f>
        <v>Margaret Marshall</v>
      </c>
      <c r="AB13" s="166"/>
      <c r="AC13" s="209">
        <f>AC5</f>
        <v>21</v>
      </c>
      <c r="AD13" s="207" t="str">
        <f>VLOOKUP(AC13, 'Names vlookup'!$A$1:$B$36, 2, FALSE)</f>
        <v>Dan McColm</v>
      </c>
      <c r="AE13" s="212">
        <v>1.0720000000000001</v>
      </c>
      <c r="AF13" s="214" t="s">
        <v>228</v>
      </c>
      <c r="AG13" s="212">
        <v>3.9E-2</v>
      </c>
      <c r="AH13" s="207"/>
      <c r="AI13" s="209">
        <f>AC3</f>
        <v>28</v>
      </c>
      <c r="AJ13" s="207" t="str">
        <f>VLOOKUP(AI13, 'Names vlookup'!$A$1:$B$36, 2, FALSE)</f>
        <v>Peter Clarke</v>
      </c>
      <c r="AK13" s="166"/>
      <c r="AL13" s="209">
        <f>AL5</f>
        <v>24</v>
      </c>
      <c r="AM13" s="207" t="str">
        <f>VLOOKUP(AL13, 'Names vlookup'!$A$1:$B$36, 2, FALSE)</f>
        <v>Lauren Hamer</v>
      </c>
      <c r="AN13" s="212">
        <v>4.4999999999999998E-2</v>
      </c>
      <c r="AO13" s="214" t="s">
        <v>228</v>
      </c>
      <c r="AP13" s="212">
        <v>1.07</v>
      </c>
      <c r="AQ13" s="207"/>
      <c r="AR13" s="209">
        <f>AL3</f>
        <v>14</v>
      </c>
      <c r="AS13" s="207" t="str">
        <f>VLOOKUP(AR13, 'Names vlookup'!$A$1:$B$36, 2, FALSE)</f>
        <v>Ann Dibben</v>
      </c>
      <c r="AT13" s="166"/>
      <c r="AU13" s="209">
        <f>AU5</f>
        <v>26</v>
      </c>
      <c r="AV13" s="207" t="str">
        <f>VLOOKUP(AU13, 'Names vlookup'!$A$1:$B$36, 2, FALSE)</f>
        <v>Tim Down</v>
      </c>
      <c r="AW13" s="212">
        <v>1.075</v>
      </c>
      <c r="AX13" s="214" t="s">
        <v>228</v>
      </c>
      <c r="AY13" s="212">
        <v>4.0000000000000001E-3</v>
      </c>
      <c r="AZ13" s="207"/>
      <c r="BA13" s="209">
        <f>AU3</f>
        <v>19</v>
      </c>
      <c r="BB13" s="207" t="str">
        <f>VLOOKUP(BA13, 'Names vlookup'!$A$1:$B$36, 2, FALSE)</f>
        <v>Thomas Wade</v>
      </c>
      <c r="BC13" s="166"/>
      <c r="BD13" s="209">
        <f>BD5</f>
        <v>17</v>
      </c>
      <c r="BE13" s="207" t="str">
        <f>VLOOKUP(BD13, 'Names vlookup'!$A$1:$B$36, 2, FALSE)</f>
        <v>Jonathan Wynn</v>
      </c>
      <c r="BF13" s="212">
        <v>1.0660000000000001</v>
      </c>
      <c r="BG13" s="214" t="s">
        <v>228</v>
      </c>
      <c r="BH13" s="212">
        <v>4.3999999999999997E-2</v>
      </c>
      <c r="BI13" s="207"/>
      <c r="BJ13" s="209">
        <f>BD3</f>
        <v>8</v>
      </c>
      <c r="BK13" s="207" t="str">
        <f>VLOOKUP(BJ13, 'Names vlookup'!$A$1:$B$36, 2, FALSE)</f>
        <v>Jon O'Neill</v>
      </c>
      <c r="BL13" s="166"/>
      <c r="BM13" s="46"/>
      <c r="BN13" s="46"/>
      <c r="BO13" s="46"/>
      <c r="BP13" s="46"/>
      <c r="BQ13" s="46"/>
      <c r="BR13" s="46"/>
      <c r="BS13" s="46"/>
      <c r="BT13" s="46"/>
      <c r="BU13" s="46"/>
      <c r="BV13" s="46"/>
      <c r="BW13" s="46"/>
      <c r="BX13" s="46"/>
      <c r="BY13" s="46"/>
      <c r="BZ13" s="46"/>
      <c r="CA13" s="46"/>
      <c r="CB13" s="46"/>
      <c r="CC13" s="46"/>
      <c r="CD13" s="46"/>
      <c r="CE13" s="46"/>
      <c r="CF13" s="46"/>
      <c r="CG13" s="46"/>
      <c r="CH13" s="46"/>
      <c r="CI13" s="46"/>
      <c r="CJ13" s="46"/>
      <c r="CK13" s="46"/>
      <c r="CL13" s="46"/>
      <c r="CM13" s="46"/>
      <c r="CN13" s="46"/>
      <c r="CO13" s="46"/>
      <c r="CP13" s="47"/>
      <c r="CQ13" s="47"/>
      <c r="CR13" s="47"/>
      <c r="CS13" s="47"/>
      <c r="CT13" s="47"/>
      <c r="CU13" s="47"/>
      <c r="CV13" s="47"/>
    </row>
    <row r="14" spans="1:100" ht="9" customHeight="1" thickBot="1" x14ac:dyDescent="0.3">
      <c r="A14" s="46"/>
      <c r="B14" s="210"/>
      <c r="C14" s="49"/>
      <c r="D14" s="49"/>
      <c r="E14" s="213"/>
      <c r="F14" s="49"/>
      <c r="G14" s="49"/>
      <c r="H14" s="210"/>
      <c r="I14" s="49"/>
      <c r="J14" s="46"/>
      <c r="K14" s="210"/>
      <c r="L14" s="49"/>
      <c r="M14" s="49"/>
      <c r="N14" s="213"/>
      <c r="O14" s="49"/>
      <c r="P14" s="49"/>
      <c r="Q14" s="210"/>
      <c r="R14" s="49"/>
      <c r="S14" s="46"/>
      <c r="T14" s="210"/>
      <c r="U14" s="49"/>
      <c r="V14" s="49"/>
      <c r="W14" s="213"/>
      <c r="X14" s="49"/>
      <c r="Y14" s="49"/>
      <c r="Z14" s="210"/>
      <c r="AA14" s="49"/>
      <c r="AB14" s="46"/>
      <c r="AC14" s="210"/>
      <c r="AD14" s="49"/>
      <c r="AE14" s="49"/>
      <c r="AF14" s="213"/>
      <c r="AG14" s="49"/>
      <c r="AH14" s="49"/>
      <c r="AI14" s="210"/>
      <c r="AJ14" s="49"/>
      <c r="AK14" s="46"/>
      <c r="AL14" s="210"/>
      <c r="AM14" s="49"/>
      <c r="AN14" s="49"/>
      <c r="AO14" s="213"/>
      <c r="AP14" s="49"/>
      <c r="AQ14" s="49"/>
      <c r="AR14" s="210"/>
      <c r="AS14" s="49"/>
      <c r="AT14" s="46"/>
      <c r="AU14" s="210"/>
      <c r="AV14" s="49"/>
      <c r="AW14" s="49"/>
      <c r="AX14" s="213"/>
      <c r="AY14" s="49"/>
      <c r="AZ14" s="49"/>
      <c r="BA14" s="210"/>
      <c r="BB14" s="49"/>
      <c r="BC14" s="46"/>
      <c r="BD14" s="210"/>
      <c r="BE14" s="49"/>
      <c r="BF14" s="49"/>
      <c r="BG14" s="213"/>
      <c r="BH14" s="49"/>
      <c r="BI14" s="49"/>
      <c r="BJ14" s="210"/>
      <c r="BK14" s="49"/>
      <c r="BL14" s="46"/>
      <c r="BM14" s="46"/>
      <c r="BN14" s="46"/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  <c r="CJ14" s="46"/>
      <c r="CK14" s="46"/>
      <c r="CL14" s="46"/>
      <c r="CM14" s="46"/>
      <c r="CN14" s="46"/>
      <c r="CO14" s="46"/>
      <c r="CP14" s="47"/>
      <c r="CQ14" s="47"/>
      <c r="CR14" s="47"/>
      <c r="CS14" s="47"/>
      <c r="CT14" s="47"/>
      <c r="CU14" s="47"/>
      <c r="CV14" s="47"/>
    </row>
    <row r="15" spans="1:100" ht="24" customHeight="1" thickBot="1" x14ac:dyDescent="0.3">
      <c r="A15" s="46">
        <v>1.2</v>
      </c>
      <c r="B15" s="209">
        <f>H5</f>
        <v>18</v>
      </c>
      <c r="C15" s="207" t="str">
        <f>VLOOKUP(B15, 'Names vlookup'!$A$1:$B$36, 2, FALSE)</f>
        <v>Tom Cappleman</v>
      </c>
      <c r="D15" s="212">
        <v>1.0680000000000001</v>
      </c>
      <c r="E15" s="214" t="s">
        <v>228</v>
      </c>
      <c r="F15" s="212">
        <v>4.5999999999999999E-2</v>
      </c>
      <c r="G15" s="207"/>
      <c r="H15" s="209">
        <f>H3</f>
        <v>5</v>
      </c>
      <c r="I15" s="207" t="str">
        <f>VLOOKUP(H15, 'Names vlookup'!$A$1:$B$36, 2, FALSE)</f>
        <v>Toby Pereira</v>
      </c>
      <c r="J15" s="166"/>
      <c r="K15" s="209">
        <f>Q5</f>
        <v>27</v>
      </c>
      <c r="L15" s="207" t="str">
        <f>VLOOKUP(K15, 'Names vlookup'!$A$1:$B$36, 2, FALSE)</f>
        <v>Giles Hutchings</v>
      </c>
      <c r="M15" s="212">
        <v>1.069</v>
      </c>
      <c r="N15" s="214" t="s">
        <v>228</v>
      </c>
      <c r="O15" s="212">
        <v>2.1000000000000001E-2</v>
      </c>
      <c r="P15" s="207"/>
      <c r="Q15" s="209">
        <f>Q3</f>
        <v>25</v>
      </c>
      <c r="R15" s="207" t="str">
        <f>VLOOKUP(Q15, 'Names vlookup'!$A$1:$B$36, 2, FALSE)</f>
        <v>Void</v>
      </c>
      <c r="S15" s="166"/>
      <c r="T15" s="209">
        <f>Z5</f>
        <v>23</v>
      </c>
      <c r="U15" s="207" t="str">
        <f>VLOOKUP(T15, 'Names vlookup'!$A$1:$B$36, 2, FALSE)</f>
        <v>Heather Styles</v>
      </c>
      <c r="V15" s="212">
        <v>3.2000000000000001E-2</v>
      </c>
      <c r="W15" s="214" t="s">
        <v>228</v>
      </c>
      <c r="X15" s="212">
        <v>1.042</v>
      </c>
      <c r="Y15" s="207" t="s">
        <v>203</v>
      </c>
      <c r="Z15" s="209">
        <f>Z3</f>
        <v>15</v>
      </c>
      <c r="AA15" s="207" t="str">
        <f>VLOOKUP(Z15, 'Names vlookup'!$A$1:$B$36, 2, FALSE)</f>
        <v>David Hilton</v>
      </c>
      <c r="AB15" s="166"/>
      <c r="AC15" s="209">
        <f>AI5</f>
        <v>11</v>
      </c>
      <c r="AD15" s="207" t="str">
        <f>VLOOKUP(AC15, 'Names vlookup'!$A$1:$B$36, 2, FALSE)</f>
        <v>Jayne Wisniewski</v>
      </c>
      <c r="AE15" s="212">
        <v>3.3000000000000002E-2</v>
      </c>
      <c r="AF15" s="214" t="s">
        <v>228</v>
      </c>
      <c r="AG15" s="212">
        <v>1.0720000000000001</v>
      </c>
      <c r="AH15" s="207"/>
      <c r="AI15" s="209">
        <f>AI3</f>
        <v>20</v>
      </c>
      <c r="AJ15" s="207" t="str">
        <f>VLOOKUP(AI15, 'Names vlookup'!$A$1:$B$36, 2, FALSE)</f>
        <v>Graeme Cole</v>
      </c>
      <c r="AK15" s="166"/>
      <c r="AL15" s="209">
        <f>AR5</f>
        <v>4</v>
      </c>
      <c r="AM15" s="207" t="str">
        <f>VLOOKUP(AL15, 'Names vlookup'!$A$1:$B$36, 2, FALSE)</f>
        <v>Karen Pearson</v>
      </c>
      <c r="AN15" s="212">
        <v>3.9E-2</v>
      </c>
      <c r="AO15" s="214" t="s">
        <v>228</v>
      </c>
      <c r="AP15" s="212">
        <v>1.0620000000000001</v>
      </c>
      <c r="AQ15" s="207"/>
      <c r="AR15" s="209">
        <f>AR3</f>
        <v>3</v>
      </c>
      <c r="AS15" s="207" t="str">
        <f>VLOOKUP(AR15, 'Names vlookup'!$A$1:$B$36, 2, FALSE)</f>
        <v>Zarte Siempre</v>
      </c>
      <c r="AT15" s="166"/>
      <c r="AU15" s="209">
        <f>BA5</f>
        <v>22</v>
      </c>
      <c r="AV15" s="207" t="str">
        <f>VLOOKUP(AU15, 'Names vlookup'!$A$1:$B$36, 2, FALSE)</f>
        <v>Eddy Byrne</v>
      </c>
      <c r="AW15" s="212">
        <v>1.0529999999999999</v>
      </c>
      <c r="AX15" s="214" t="s">
        <v>228</v>
      </c>
      <c r="AY15" s="212">
        <v>0.02</v>
      </c>
      <c r="AZ15" s="207"/>
      <c r="BA15" s="209">
        <f>BA3</f>
        <v>2</v>
      </c>
      <c r="BB15" s="207" t="str">
        <f>VLOOKUP(BA15, 'Names vlookup'!$A$1:$B$36, 2, FALSE)</f>
        <v>Paul Talmey</v>
      </c>
      <c r="BC15" s="166"/>
      <c r="BD15" s="209">
        <f>BJ5</f>
        <v>12</v>
      </c>
      <c r="BE15" s="207" t="str">
        <f>VLOOKUP(BD15, 'Names vlookup'!$A$1:$B$36, 2, FALSE)</f>
        <v>David Barnard</v>
      </c>
      <c r="BF15" s="212">
        <v>1.0660000000000001</v>
      </c>
      <c r="BG15" s="214" t="s">
        <v>228</v>
      </c>
      <c r="BH15" s="212">
        <v>3.5999999999999997E-2</v>
      </c>
      <c r="BI15" s="207"/>
      <c r="BJ15" s="209">
        <f>BJ3</f>
        <v>7</v>
      </c>
      <c r="BK15" s="207" t="str">
        <f>VLOOKUP(BJ15, 'Names vlookup'!$A$1:$B$36, 2, FALSE)</f>
        <v>Heather Badcock</v>
      </c>
      <c r="BL15" s="166"/>
      <c r="BM15" s="46"/>
      <c r="BN15" s="46"/>
      <c r="BO15" s="46"/>
      <c r="BP15" s="46"/>
      <c r="BQ15" s="46"/>
      <c r="BR15" s="46"/>
      <c r="BS15" s="46"/>
      <c r="BT15" s="46"/>
      <c r="BU15" s="46"/>
      <c r="BV15" s="46"/>
      <c r="BW15" s="46"/>
      <c r="BX15" s="46"/>
      <c r="BY15" s="46"/>
      <c r="BZ15" s="46"/>
      <c r="CA15" s="46"/>
      <c r="CB15" s="46"/>
      <c r="CC15" s="46"/>
      <c r="CD15" s="46"/>
      <c r="CE15" s="46"/>
      <c r="CF15" s="46"/>
      <c r="CG15" s="46"/>
      <c r="CH15" s="46"/>
      <c r="CI15" s="46"/>
      <c r="CJ15" s="46"/>
      <c r="CK15" s="46"/>
      <c r="CL15" s="46"/>
      <c r="CM15" s="46"/>
      <c r="CN15" s="46"/>
      <c r="CO15" s="46"/>
      <c r="CP15" s="47"/>
      <c r="CQ15" s="47"/>
      <c r="CR15" s="47"/>
      <c r="CS15" s="47"/>
      <c r="CT15" s="47"/>
      <c r="CU15" s="47"/>
      <c r="CV15" s="47"/>
    </row>
    <row r="16" spans="1:100" ht="8.25" customHeight="1" x14ac:dyDescent="0.25">
      <c r="A16" s="46"/>
      <c r="B16" s="210"/>
      <c r="C16" s="49"/>
      <c r="D16" s="49"/>
      <c r="E16" s="213"/>
      <c r="F16" s="49"/>
      <c r="G16" s="49"/>
      <c r="H16" s="210"/>
      <c r="I16" s="49"/>
      <c r="J16" s="46"/>
      <c r="K16" s="210"/>
      <c r="L16" s="49"/>
      <c r="M16" s="49"/>
      <c r="N16" s="213"/>
      <c r="O16" s="49"/>
      <c r="P16" s="49"/>
      <c r="Q16" s="210"/>
      <c r="R16" s="49"/>
      <c r="S16" s="46"/>
      <c r="T16" s="210"/>
      <c r="U16" s="49"/>
      <c r="V16" s="49"/>
      <c r="W16" s="213"/>
      <c r="X16" s="49"/>
      <c r="Y16" s="49"/>
      <c r="Z16" s="210"/>
      <c r="AA16" s="49"/>
      <c r="AB16" s="46"/>
      <c r="AC16" s="210"/>
      <c r="AD16" s="49"/>
      <c r="AE16" s="49"/>
      <c r="AF16" s="213"/>
      <c r="AG16" s="49"/>
      <c r="AH16" s="49"/>
      <c r="AI16" s="210"/>
      <c r="AJ16" s="49"/>
      <c r="AK16" s="46"/>
      <c r="AL16" s="210"/>
      <c r="AM16" s="49"/>
      <c r="AN16" s="49"/>
      <c r="AO16" s="213"/>
      <c r="AP16" s="49"/>
      <c r="AQ16" s="49"/>
      <c r="AR16" s="210"/>
      <c r="AS16" s="49"/>
      <c r="AT16" s="46"/>
      <c r="AU16" s="210"/>
      <c r="AV16" s="49"/>
      <c r="AW16" s="49"/>
      <c r="AX16" s="213"/>
      <c r="AY16" s="49"/>
      <c r="AZ16" s="49"/>
      <c r="BA16" s="210"/>
      <c r="BB16" s="49"/>
      <c r="BC16" s="46"/>
      <c r="BD16" s="210"/>
      <c r="BE16" s="49"/>
      <c r="BF16" s="49"/>
      <c r="BG16" s="213"/>
      <c r="BH16" s="49"/>
      <c r="BI16" s="49"/>
      <c r="BJ16" s="210"/>
      <c r="BK16" s="49"/>
      <c r="BL16" s="46"/>
      <c r="BM16" s="46"/>
      <c r="BN16" s="46"/>
      <c r="BO16" s="46"/>
      <c r="BP16" s="46"/>
      <c r="BQ16" s="46"/>
      <c r="BR16" s="46"/>
      <c r="BS16" s="46"/>
      <c r="BT16" s="46"/>
      <c r="BU16" s="46"/>
      <c r="BV16" s="46"/>
      <c r="BW16" s="46"/>
      <c r="BX16" s="46"/>
      <c r="BY16" s="46"/>
      <c r="BZ16" s="46"/>
      <c r="CA16" s="46"/>
      <c r="CB16" s="46"/>
      <c r="CC16" s="46"/>
      <c r="CD16" s="46"/>
      <c r="CE16" s="46"/>
      <c r="CF16" s="46"/>
      <c r="CG16" s="46"/>
      <c r="CH16" s="46"/>
      <c r="CI16" s="46"/>
      <c r="CJ16" s="46"/>
      <c r="CK16" s="46"/>
      <c r="CL16" s="46"/>
      <c r="CM16" s="46"/>
      <c r="CN16" s="46"/>
      <c r="CO16" s="46"/>
      <c r="CP16" s="47"/>
      <c r="CQ16" s="47"/>
      <c r="CR16" s="47"/>
      <c r="CS16" s="47"/>
      <c r="CT16" s="47"/>
      <c r="CU16" s="47"/>
      <c r="CV16" s="47"/>
    </row>
    <row r="17" spans="1:100" ht="8.25" customHeight="1" thickBot="1" x14ac:dyDescent="0.3">
      <c r="A17" s="205"/>
      <c r="B17" s="211"/>
      <c r="C17" s="208"/>
      <c r="D17" s="208"/>
      <c r="E17" s="216"/>
      <c r="F17" s="208"/>
      <c r="G17" s="208"/>
      <c r="H17" s="211"/>
      <c r="I17" s="208"/>
      <c r="J17" s="46"/>
      <c r="K17" s="211"/>
      <c r="L17" s="208"/>
      <c r="M17" s="208"/>
      <c r="N17" s="216"/>
      <c r="O17" s="208"/>
      <c r="P17" s="208"/>
      <c r="Q17" s="211"/>
      <c r="R17" s="208"/>
      <c r="S17" s="46"/>
      <c r="T17" s="211"/>
      <c r="U17" s="208"/>
      <c r="V17" s="208"/>
      <c r="W17" s="216"/>
      <c r="X17" s="208"/>
      <c r="Y17" s="208"/>
      <c r="Z17" s="211"/>
      <c r="AA17" s="208"/>
      <c r="AB17" s="46"/>
      <c r="AC17" s="211"/>
      <c r="AD17" s="208"/>
      <c r="AE17" s="208"/>
      <c r="AF17" s="216"/>
      <c r="AG17" s="208"/>
      <c r="AH17" s="208"/>
      <c r="AI17" s="211"/>
      <c r="AJ17" s="208"/>
      <c r="AK17" s="46"/>
      <c r="AL17" s="211"/>
      <c r="AM17" s="208"/>
      <c r="AN17" s="208"/>
      <c r="AO17" s="216"/>
      <c r="AP17" s="208"/>
      <c r="AQ17" s="208"/>
      <c r="AR17" s="211"/>
      <c r="AS17" s="208"/>
      <c r="AT17" s="46"/>
      <c r="AU17" s="211"/>
      <c r="AV17" s="208"/>
      <c r="AW17" s="208"/>
      <c r="AX17" s="216"/>
      <c r="AY17" s="208"/>
      <c r="AZ17" s="208"/>
      <c r="BA17" s="211"/>
      <c r="BB17" s="208"/>
      <c r="BC17" s="46"/>
      <c r="BD17" s="211"/>
      <c r="BE17" s="208"/>
      <c r="BF17" s="208"/>
      <c r="BG17" s="216"/>
      <c r="BH17" s="208"/>
      <c r="BI17" s="208"/>
      <c r="BJ17" s="211"/>
      <c r="BK17" s="208"/>
      <c r="BL17" s="46"/>
      <c r="BM17" s="46"/>
      <c r="BN17" s="46"/>
      <c r="BO17" s="46"/>
      <c r="BP17" s="46"/>
      <c r="BQ17" s="46"/>
      <c r="BR17" s="46"/>
      <c r="BS17" s="46"/>
      <c r="BT17" s="46"/>
      <c r="BU17" s="46"/>
      <c r="BV17" s="46"/>
      <c r="BW17" s="46"/>
      <c r="BX17" s="46"/>
      <c r="BY17" s="46"/>
      <c r="BZ17" s="46"/>
      <c r="CA17" s="46"/>
      <c r="CB17" s="46"/>
      <c r="CC17" s="46"/>
      <c r="CD17" s="46"/>
      <c r="CE17" s="46"/>
      <c r="CF17" s="46"/>
      <c r="CG17" s="46"/>
      <c r="CH17" s="46"/>
      <c r="CI17" s="46"/>
      <c r="CJ17" s="46"/>
      <c r="CK17" s="46"/>
      <c r="CL17" s="46"/>
      <c r="CM17" s="46"/>
      <c r="CN17" s="46"/>
      <c r="CO17" s="46"/>
      <c r="CP17" s="47"/>
      <c r="CQ17" s="47"/>
      <c r="CR17" s="47"/>
      <c r="CS17" s="47"/>
      <c r="CT17" s="47"/>
      <c r="CU17" s="47"/>
      <c r="CV17" s="47"/>
    </row>
    <row r="18" spans="1:100" ht="24" customHeight="1" thickBot="1" x14ac:dyDescent="0.3">
      <c r="A18" s="46">
        <v>1.3</v>
      </c>
      <c r="B18" s="209">
        <f>B3</f>
        <v>9</v>
      </c>
      <c r="C18" s="207" t="str">
        <f>VLOOKUP(B18, 'Names vlookup'!$A$1:$B$36, 2, FALSE)</f>
        <v>Sean Fletcher</v>
      </c>
      <c r="D18" s="212">
        <v>2.4E-2</v>
      </c>
      <c r="E18" s="214" t="s">
        <v>228</v>
      </c>
      <c r="F18" s="212">
        <v>1.06</v>
      </c>
      <c r="G18" s="207"/>
      <c r="H18" s="209">
        <f>H5</f>
        <v>18</v>
      </c>
      <c r="I18" s="207" t="str">
        <f>VLOOKUP(H18, 'Names vlookup'!$A$1:$B$36, 2, FALSE)</f>
        <v>Tom Cappleman</v>
      </c>
      <c r="J18" s="166"/>
      <c r="K18" s="209">
        <f>K3</f>
        <v>6</v>
      </c>
      <c r="L18" s="207" t="str">
        <f>VLOOKUP(K18, 'Names vlookup'!$A$1:$B$36, 2, FALSE)</f>
        <v>Matt Morrison</v>
      </c>
      <c r="M18" s="212">
        <v>3.9E-2</v>
      </c>
      <c r="N18" s="214" t="s">
        <v>228</v>
      </c>
      <c r="O18" s="212">
        <v>1.0529999999999999</v>
      </c>
      <c r="P18" s="207"/>
      <c r="Q18" s="209">
        <f>Q5</f>
        <v>27</v>
      </c>
      <c r="R18" s="207" t="str">
        <f>VLOOKUP(Q18, 'Names vlookup'!$A$1:$B$36, 2, FALSE)</f>
        <v>Giles Hutchings</v>
      </c>
      <c r="S18" s="166"/>
      <c r="T18" s="209">
        <f>T3</f>
        <v>1</v>
      </c>
      <c r="U18" s="207" t="str">
        <f>VLOOKUP(T18, 'Names vlookup'!$A$1:$B$36, 2, FALSE)</f>
        <v>Margaret Marshall</v>
      </c>
      <c r="V18" s="212">
        <v>4.1000000000000002E-2</v>
      </c>
      <c r="W18" s="214" t="s">
        <v>228</v>
      </c>
      <c r="X18" s="212">
        <v>1.054</v>
      </c>
      <c r="Y18" s="207"/>
      <c r="Z18" s="209">
        <f>Z5</f>
        <v>23</v>
      </c>
      <c r="AA18" s="207" t="str">
        <f>VLOOKUP(Z18, 'Names vlookup'!$A$1:$B$36, 2, FALSE)</f>
        <v>Heather Styles</v>
      </c>
      <c r="AB18" s="166"/>
      <c r="AC18" s="209">
        <f>AC3</f>
        <v>28</v>
      </c>
      <c r="AD18" s="207" t="str">
        <f>VLOOKUP(AC18, 'Names vlookup'!$A$1:$B$36, 2, FALSE)</f>
        <v>Peter Clarke</v>
      </c>
      <c r="AE18" s="212">
        <v>4.4999999999999998E-2</v>
      </c>
      <c r="AF18" s="214" t="s">
        <v>228</v>
      </c>
      <c r="AG18" s="212">
        <v>1.05</v>
      </c>
      <c r="AH18" s="207"/>
      <c r="AI18" s="209">
        <f>AI5</f>
        <v>11</v>
      </c>
      <c r="AJ18" s="207" t="str">
        <f>VLOOKUP(AI18, 'Names vlookup'!$A$1:$B$36, 2, FALSE)</f>
        <v>Jayne Wisniewski</v>
      </c>
      <c r="AK18" s="166"/>
      <c r="AL18" s="209">
        <f>AL3</f>
        <v>14</v>
      </c>
      <c r="AM18" s="207" t="str">
        <f>VLOOKUP(AL18, 'Names vlookup'!$A$1:$B$36, 2, FALSE)</f>
        <v>Ann Dibben</v>
      </c>
      <c r="AN18" s="212">
        <v>1.0620000000000001</v>
      </c>
      <c r="AO18" s="214" t="s">
        <v>228</v>
      </c>
      <c r="AP18" s="212">
        <v>0.03</v>
      </c>
      <c r="AQ18" s="207"/>
      <c r="AR18" s="209">
        <f>AR5</f>
        <v>4</v>
      </c>
      <c r="AS18" s="207" t="str">
        <f>VLOOKUP(AR18, 'Names vlookup'!$A$1:$B$36, 2, FALSE)</f>
        <v>Karen Pearson</v>
      </c>
      <c r="AT18" s="166"/>
      <c r="AU18" s="209">
        <f>AU3</f>
        <v>19</v>
      </c>
      <c r="AV18" s="207" t="str">
        <f>VLOOKUP(AU18, 'Names vlookup'!$A$1:$B$36, 2, FALSE)</f>
        <v>Thomas Wade</v>
      </c>
      <c r="AW18" s="212">
        <v>1.2E-2</v>
      </c>
      <c r="AX18" s="214" t="s">
        <v>228</v>
      </c>
      <c r="AY18" s="212">
        <v>1.052</v>
      </c>
      <c r="AZ18" s="207"/>
      <c r="BA18" s="209">
        <f>BA5</f>
        <v>22</v>
      </c>
      <c r="BB18" s="207" t="str">
        <f>VLOOKUP(BA18, 'Names vlookup'!$A$1:$B$36, 2, FALSE)</f>
        <v>Eddy Byrne</v>
      </c>
      <c r="BC18" s="166"/>
      <c r="BD18" s="209">
        <f>BD3</f>
        <v>8</v>
      </c>
      <c r="BE18" s="207" t="str">
        <f>VLOOKUP(BD18, 'Names vlookup'!$A$1:$B$36, 2, FALSE)</f>
        <v>Jon O'Neill</v>
      </c>
      <c r="BF18" s="212">
        <v>1.0629999999999999</v>
      </c>
      <c r="BG18" s="214" t="s">
        <v>228</v>
      </c>
      <c r="BH18" s="212">
        <v>4.5999999999999999E-2</v>
      </c>
      <c r="BI18" s="207"/>
      <c r="BJ18" s="209">
        <f>BJ5</f>
        <v>12</v>
      </c>
      <c r="BK18" s="207" t="str">
        <f>VLOOKUP(BJ18, 'Names vlookup'!$A$1:$B$36, 2, FALSE)</f>
        <v>David Barnard</v>
      </c>
      <c r="BL18" s="16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7"/>
      <c r="CQ18" s="47"/>
      <c r="CR18" s="47"/>
      <c r="CS18" s="47"/>
      <c r="CT18" s="47"/>
      <c r="CU18" s="47"/>
      <c r="CV18" s="47"/>
    </row>
    <row r="19" spans="1:100" ht="9" customHeight="1" thickBot="1" x14ac:dyDescent="0.3">
      <c r="A19" s="46"/>
      <c r="B19" s="210"/>
      <c r="C19" s="49"/>
      <c r="D19" s="49"/>
      <c r="E19" s="213"/>
      <c r="F19" s="49"/>
      <c r="G19" s="49"/>
      <c r="H19" s="210"/>
      <c r="I19" s="49"/>
      <c r="J19" s="46"/>
      <c r="K19" s="210"/>
      <c r="L19" s="49"/>
      <c r="M19" s="49"/>
      <c r="N19" s="213"/>
      <c r="O19" s="49"/>
      <c r="P19" s="49"/>
      <c r="Q19" s="210"/>
      <c r="R19" s="49"/>
      <c r="S19" s="46"/>
      <c r="T19" s="210"/>
      <c r="U19" s="49"/>
      <c r="V19" s="49"/>
      <c r="W19" s="213"/>
      <c r="X19" s="49"/>
      <c r="Y19" s="49"/>
      <c r="Z19" s="210"/>
      <c r="AA19" s="49"/>
      <c r="AB19" s="46"/>
      <c r="AC19" s="210"/>
      <c r="AD19" s="49"/>
      <c r="AE19" s="49"/>
      <c r="AF19" s="213"/>
      <c r="AG19" s="49"/>
      <c r="AH19" s="49"/>
      <c r="AI19" s="210"/>
      <c r="AJ19" s="49"/>
      <c r="AK19" s="46"/>
      <c r="AL19" s="210"/>
      <c r="AM19" s="49"/>
      <c r="AN19" s="49"/>
      <c r="AO19" s="213"/>
      <c r="AP19" s="49"/>
      <c r="AQ19" s="49"/>
      <c r="AR19" s="210"/>
      <c r="AS19" s="49"/>
      <c r="AT19" s="46"/>
      <c r="AU19" s="210"/>
      <c r="AV19" s="49"/>
      <c r="AW19" s="49"/>
      <c r="AX19" s="213"/>
      <c r="AY19" s="49"/>
      <c r="AZ19" s="49"/>
      <c r="BA19" s="210"/>
      <c r="BB19" s="49"/>
      <c r="BC19" s="46"/>
      <c r="BD19" s="210"/>
      <c r="BE19" s="49"/>
      <c r="BF19" s="49"/>
      <c r="BG19" s="213"/>
      <c r="BH19" s="49"/>
      <c r="BI19" s="49"/>
      <c r="BJ19" s="210"/>
      <c r="BK19" s="49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7"/>
      <c r="CQ19" s="47"/>
      <c r="CR19" s="47"/>
      <c r="CS19" s="47"/>
      <c r="CT19" s="47"/>
      <c r="CU19" s="47"/>
      <c r="CV19" s="47"/>
    </row>
    <row r="20" spans="1:100" ht="24" customHeight="1" thickBot="1" x14ac:dyDescent="0.3">
      <c r="A20" s="46">
        <v>1.3</v>
      </c>
      <c r="B20" s="209">
        <f>H3</f>
        <v>5</v>
      </c>
      <c r="C20" s="207" t="str">
        <f>VLOOKUP(B20, 'Names vlookup'!$A$1:$B$36, 2, FALSE)</f>
        <v>Toby Pereira</v>
      </c>
      <c r="D20" s="212">
        <v>1.0580000000000001</v>
      </c>
      <c r="E20" s="214" t="s">
        <v>228</v>
      </c>
      <c r="F20" s="212">
        <v>4.1000000000000002E-2</v>
      </c>
      <c r="G20" s="207"/>
      <c r="H20" s="209">
        <f>B5</f>
        <v>10</v>
      </c>
      <c r="I20" s="207" t="str">
        <f>VLOOKUP(H20, 'Names vlookup'!$A$1:$B$36, 2, FALSE)</f>
        <v>Jamie Illett-Jones</v>
      </c>
      <c r="J20" s="166"/>
      <c r="K20" s="209">
        <f>Q3</f>
        <v>25</v>
      </c>
      <c r="L20" s="207" t="str">
        <f>VLOOKUP(K20, 'Names vlookup'!$A$1:$B$36, 2, FALSE)</f>
        <v>Void</v>
      </c>
      <c r="M20" s="212">
        <v>4.2000000000000003E-2</v>
      </c>
      <c r="N20" s="214" t="s">
        <v>228</v>
      </c>
      <c r="O20" s="212">
        <v>1.0509999999999999</v>
      </c>
      <c r="P20" s="207"/>
      <c r="Q20" s="209">
        <f>K5</f>
        <v>13</v>
      </c>
      <c r="R20" s="207" t="str">
        <f>VLOOKUP(Q20, 'Names vlookup'!$A$1:$B$36, 2, FALSE)</f>
        <v>Mike Brown</v>
      </c>
      <c r="S20" s="166"/>
      <c r="T20" s="209">
        <f>Z3</f>
        <v>15</v>
      </c>
      <c r="U20" s="207" t="str">
        <f>VLOOKUP(T20, 'Names vlookup'!$A$1:$B$36, 2, FALSE)</f>
        <v>David Hilton</v>
      </c>
      <c r="V20" s="212">
        <v>3.5999999999999997E-2</v>
      </c>
      <c r="W20" s="214" t="s">
        <v>228</v>
      </c>
      <c r="X20" s="212">
        <v>1.0640000000000001</v>
      </c>
      <c r="Y20" s="207"/>
      <c r="Z20" s="209">
        <f>T5</f>
        <v>16</v>
      </c>
      <c r="AA20" s="207" t="str">
        <f>VLOOKUP(Z20, 'Names vlookup'!$A$1:$B$36, 2, FALSE)</f>
        <v>Martin Taylor</v>
      </c>
      <c r="AB20" s="166"/>
      <c r="AC20" s="209">
        <f>AI3</f>
        <v>20</v>
      </c>
      <c r="AD20" s="207" t="str">
        <f>VLOOKUP(AC20, 'Names vlookup'!$A$1:$B$36, 2, FALSE)</f>
        <v>Graeme Cole</v>
      </c>
      <c r="AE20" s="212">
        <v>1.0620000000000001</v>
      </c>
      <c r="AF20" s="214" t="s">
        <v>228</v>
      </c>
      <c r="AG20" s="212">
        <v>5.8999999999999997E-2</v>
      </c>
      <c r="AH20" s="207"/>
      <c r="AI20" s="209">
        <f>AC5</f>
        <v>21</v>
      </c>
      <c r="AJ20" s="207" t="str">
        <f>VLOOKUP(AI20, 'Names vlookup'!$A$1:$B$36, 2, FALSE)</f>
        <v>Dan McColm</v>
      </c>
      <c r="AK20" s="166"/>
      <c r="AL20" s="209">
        <f>AR3</f>
        <v>3</v>
      </c>
      <c r="AM20" s="207" t="str">
        <f>VLOOKUP(AL20, 'Names vlookup'!$A$1:$B$36, 2, FALSE)</f>
        <v>Zarte Siempre</v>
      </c>
      <c r="AN20" s="212">
        <v>1.07</v>
      </c>
      <c r="AO20" s="214" t="s">
        <v>228</v>
      </c>
      <c r="AP20" s="212">
        <v>3.2000000000000001E-2</v>
      </c>
      <c r="AQ20" s="207"/>
      <c r="AR20" s="209">
        <f>AL5</f>
        <v>24</v>
      </c>
      <c r="AS20" s="207" t="str">
        <f>VLOOKUP(AR20, 'Names vlookup'!$A$1:$B$36, 2, FALSE)</f>
        <v>Lauren Hamer</v>
      </c>
      <c r="AT20" s="166"/>
      <c r="AU20" s="209">
        <f>BA3</f>
        <v>2</v>
      </c>
      <c r="AV20" s="207" t="str">
        <f>VLOOKUP(AU20, 'Names vlookup'!$A$1:$B$36, 2, FALSE)</f>
        <v>Paul Talmey</v>
      </c>
      <c r="AW20" s="212">
        <v>1.6E-2</v>
      </c>
      <c r="AX20" s="214" t="s">
        <v>228</v>
      </c>
      <c r="AY20" s="212">
        <v>1.0469999999999999</v>
      </c>
      <c r="AZ20" s="207"/>
      <c r="BA20" s="209">
        <f>AU5</f>
        <v>26</v>
      </c>
      <c r="BB20" s="207" t="str">
        <f>VLOOKUP(BA20, 'Names vlookup'!$A$1:$B$36, 2, FALSE)</f>
        <v>Tim Down</v>
      </c>
      <c r="BC20" s="166"/>
      <c r="BD20" s="209">
        <f>BJ3</f>
        <v>7</v>
      </c>
      <c r="BE20" s="207" t="str">
        <f>VLOOKUP(BD20, 'Names vlookup'!$A$1:$B$36, 2, FALSE)</f>
        <v>Heather Badcock</v>
      </c>
      <c r="BF20" s="212">
        <v>4.4999999999999998E-2</v>
      </c>
      <c r="BG20" s="214" t="s">
        <v>228</v>
      </c>
      <c r="BH20" s="212">
        <v>1.0589999999999999</v>
      </c>
      <c r="BI20" s="207"/>
      <c r="BJ20" s="209">
        <f>BD5</f>
        <v>17</v>
      </c>
      <c r="BK20" s="207" t="str">
        <f>VLOOKUP(BJ20, 'Names vlookup'!$A$1:$B$36, 2, FALSE)</f>
        <v>Jonathan Wynn</v>
      </c>
      <c r="BL20" s="16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7"/>
      <c r="CQ20" s="47"/>
      <c r="CR20" s="47"/>
      <c r="CS20" s="47"/>
      <c r="CT20" s="47"/>
      <c r="CU20" s="47"/>
      <c r="CV20" s="47"/>
    </row>
    <row r="21" spans="1:100" ht="9" customHeight="1" x14ac:dyDescent="0.25">
      <c r="A21" s="46"/>
      <c r="B21" s="46"/>
      <c r="C21" s="46"/>
      <c r="D21" s="46"/>
      <c r="E21" s="213"/>
      <c r="F21" s="46"/>
      <c r="G21" s="46"/>
      <c r="H21" s="46"/>
      <c r="I21" s="46"/>
      <c r="J21" s="46"/>
      <c r="K21" s="46"/>
      <c r="L21" s="46"/>
      <c r="M21" s="46"/>
      <c r="N21" s="213"/>
      <c r="O21" s="46"/>
      <c r="P21" s="46"/>
      <c r="Q21" s="46"/>
      <c r="R21" s="46"/>
      <c r="S21" s="46"/>
      <c r="T21" s="46"/>
      <c r="U21" s="46"/>
      <c r="V21" s="46"/>
      <c r="W21" s="213"/>
      <c r="X21" s="46"/>
      <c r="Y21" s="46"/>
      <c r="Z21" s="46"/>
      <c r="AA21" s="46"/>
      <c r="AB21" s="46"/>
      <c r="AC21" s="46"/>
      <c r="AD21" s="46"/>
      <c r="AE21" s="46"/>
      <c r="AF21" s="213"/>
      <c r="AG21" s="46"/>
      <c r="AH21" s="46"/>
      <c r="AI21" s="46"/>
      <c r="AJ21" s="46"/>
      <c r="AK21" s="46"/>
      <c r="AL21" s="46"/>
      <c r="AM21" s="46"/>
      <c r="AN21" s="46"/>
      <c r="AO21" s="213"/>
      <c r="AP21" s="46"/>
      <c r="AQ21" s="46"/>
      <c r="AR21" s="46"/>
      <c r="AS21" s="46"/>
      <c r="AT21" s="46"/>
      <c r="AU21" s="46"/>
      <c r="AV21" s="46"/>
      <c r="AW21" s="46"/>
      <c r="AX21" s="213"/>
      <c r="AY21" s="46"/>
      <c r="AZ21" s="46"/>
      <c r="BA21" s="46"/>
      <c r="BB21" s="46"/>
      <c r="BC21" s="46"/>
      <c r="BD21" s="46"/>
      <c r="BE21" s="46"/>
      <c r="BF21" s="46"/>
      <c r="BG21" s="213"/>
      <c r="BH21" s="46"/>
      <c r="BI21" s="46"/>
      <c r="BJ21" s="46"/>
      <c r="BK21" s="46"/>
      <c r="BL21" s="46"/>
      <c r="BM21" s="46"/>
      <c r="BN21" s="46"/>
      <c r="BO21" s="46"/>
      <c r="BP21" s="46"/>
      <c r="BQ21" s="46"/>
      <c r="BR21" s="46"/>
      <c r="BS21" s="46"/>
      <c r="BT21" s="46"/>
      <c r="BU21" s="46"/>
      <c r="BV21" s="46"/>
      <c r="BW21" s="46"/>
      <c r="BX21" s="46"/>
      <c r="BY21" s="46"/>
      <c r="BZ21" s="46"/>
      <c r="CA21" s="46"/>
      <c r="CB21" s="46"/>
      <c r="CC21" s="46"/>
      <c r="CD21" s="46"/>
      <c r="CE21" s="46"/>
      <c r="CF21" s="46"/>
      <c r="CG21" s="46"/>
      <c r="CH21" s="46"/>
      <c r="CI21" s="46"/>
      <c r="CJ21" s="46"/>
      <c r="CK21" s="46"/>
      <c r="CL21" s="46"/>
      <c r="CM21" s="46"/>
      <c r="CN21" s="46"/>
      <c r="CO21" s="46"/>
      <c r="CP21" s="47"/>
      <c r="CQ21" s="47"/>
      <c r="CR21" s="47"/>
      <c r="CS21" s="47"/>
      <c r="CT21" s="47"/>
      <c r="CU21" s="47"/>
      <c r="CV21" s="47"/>
    </row>
    <row r="22" spans="1:100" ht="24" customHeight="1" x14ac:dyDescent="0.25">
      <c r="A22" s="46"/>
      <c r="B22" s="46"/>
      <c r="C22" s="46"/>
      <c r="D22" s="46"/>
      <c r="E22" s="213"/>
      <c r="F22" s="46"/>
      <c r="G22" s="46"/>
      <c r="H22" s="46"/>
      <c r="I22" s="46"/>
      <c r="J22" s="46"/>
      <c r="K22" s="46"/>
      <c r="L22" s="46"/>
      <c r="M22" s="46"/>
      <c r="N22" s="213"/>
      <c r="O22" s="46"/>
      <c r="P22" s="46"/>
      <c r="Q22" s="46"/>
      <c r="R22" s="46"/>
      <c r="S22" s="46"/>
      <c r="T22" s="46"/>
      <c r="U22" s="46"/>
      <c r="V22" s="46"/>
      <c r="W22" s="213"/>
      <c r="X22" s="46"/>
      <c r="Y22" s="46"/>
      <c r="Z22" s="46"/>
      <c r="AA22" s="46"/>
      <c r="AB22" s="46"/>
      <c r="AC22" s="46"/>
      <c r="AD22" s="46"/>
      <c r="AE22" s="46"/>
      <c r="AF22" s="213"/>
      <c r="AG22" s="46"/>
      <c r="AH22" s="46"/>
      <c r="AI22" s="46"/>
      <c r="AJ22" s="46"/>
      <c r="AK22" s="46"/>
      <c r="AL22" s="46"/>
      <c r="AM22" s="46"/>
      <c r="AN22" s="46"/>
      <c r="AO22" s="213"/>
      <c r="AP22" s="46"/>
      <c r="AQ22" s="46"/>
      <c r="AR22" s="46"/>
      <c r="AS22" s="46"/>
      <c r="AT22" s="46"/>
      <c r="AU22" s="46"/>
      <c r="AV22" s="46"/>
      <c r="AW22" s="46"/>
      <c r="AX22" s="213"/>
      <c r="AY22" s="46"/>
      <c r="AZ22" s="46"/>
      <c r="BA22" s="46"/>
      <c r="BB22" s="46"/>
      <c r="BC22" s="46"/>
      <c r="BD22" s="46"/>
      <c r="BE22" s="46"/>
      <c r="BF22" s="46"/>
      <c r="BG22" s="213"/>
      <c r="BH22" s="46"/>
      <c r="BI22" s="46"/>
      <c r="BJ22" s="46"/>
      <c r="BK22" s="46"/>
      <c r="BL22" s="46"/>
      <c r="BM22" s="46"/>
      <c r="BN22" s="46"/>
      <c r="BO22" s="46"/>
      <c r="BP22" s="46"/>
      <c r="BQ22" s="46"/>
      <c r="BR22" s="46"/>
      <c r="BS22" s="46"/>
      <c r="BT22" s="46"/>
      <c r="BU22" s="46"/>
      <c r="BV22" s="46"/>
      <c r="BW22" s="46"/>
      <c r="BX22" s="46"/>
      <c r="BY22" s="46"/>
      <c r="BZ22" s="46"/>
      <c r="CA22" s="46"/>
      <c r="CB22" s="46"/>
      <c r="CC22" s="46"/>
      <c r="CD22" s="46"/>
      <c r="CE22" s="46"/>
      <c r="CF22" s="46"/>
      <c r="CG22" s="46"/>
      <c r="CH22" s="46"/>
      <c r="CI22" s="46"/>
      <c r="CJ22" s="46"/>
      <c r="CK22" s="46"/>
      <c r="CL22" s="46"/>
      <c r="CM22" s="46"/>
      <c r="CN22" s="46"/>
      <c r="CO22" s="46"/>
      <c r="CP22" s="47"/>
      <c r="CQ22" s="47"/>
      <c r="CR22" s="47"/>
      <c r="CS22" s="47"/>
      <c r="CT22" s="47"/>
      <c r="CU22" s="47"/>
      <c r="CV22" s="47"/>
    </row>
    <row r="23" spans="1:100" ht="9" customHeight="1" x14ac:dyDescent="0.25">
      <c r="A23" s="46"/>
      <c r="B23" s="46"/>
      <c r="C23" s="46"/>
      <c r="D23" s="46"/>
      <c r="E23" s="213"/>
      <c r="F23" s="46"/>
      <c r="G23" s="46"/>
      <c r="H23" s="46"/>
      <c r="I23" s="46"/>
      <c r="J23" s="46"/>
      <c r="K23" s="46"/>
      <c r="L23" s="46"/>
      <c r="M23" s="46"/>
      <c r="N23" s="213"/>
      <c r="O23" s="46"/>
      <c r="P23" s="46"/>
      <c r="Q23" s="46"/>
      <c r="R23" s="46"/>
      <c r="S23" s="46"/>
      <c r="T23" s="46"/>
      <c r="U23" s="46"/>
      <c r="V23" s="46"/>
      <c r="W23" s="213"/>
      <c r="X23" s="46"/>
      <c r="Y23" s="46"/>
      <c r="Z23" s="46"/>
      <c r="AA23" s="46"/>
      <c r="AB23" s="46"/>
      <c r="AC23" s="46"/>
      <c r="AD23" s="46"/>
      <c r="AE23" s="46"/>
      <c r="AF23" s="213"/>
      <c r="AG23" s="46"/>
      <c r="AH23" s="46"/>
      <c r="AI23" s="46"/>
      <c r="AJ23" s="46"/>
      <c r="AK23" s="46"/>
      <c r="AL23" s="46"/>
      <c r="AM23" s="46"/>
      <c r="AN23" s="46"/>
      <c r="AO23" s="213"/>
      <c r="AP23" s="46"/>
      <c r="AQ23" s="46"/>
      <c r="AR23" s="46"/>
      <c r="AS23" s="46"/>
      <c r="AT23" s="46"/>
      <c r="AU23" s="46"/>
      <c r="AV23" s="46"/>
      <c r="AW23" s="46"/>
      <c r="AX23" s="213"/>
      <c r="AY23" s="46"/>
      <c r="AZ23" s="46"/>
      <c r="BA23" s="46"/>
      <c r="BB23" s="46"/>
      <c r="BC23" s="46"/>
      <c r="BD23" s="46"/>
      <c r="BE23" s="46"/>
      <c r="BF23" s="46"/>
      <c r="BG23" s="213"/>
      <c r="BH23" s="46"/>
      <c r="BI23" s="46"/>
      <c r="BJ23" s="46"/>
      <c r="BK23" s="46"/>
      <c r="BL23" s="46"/>
      <c r="BM23" s="46"/>
      <c r="BN23" s="46"/>
      <c r="BO23" s="46"/>
      <c r="BP23" s="46"/>
      <c r="BQ23" s="46"/>
      <c r="BR23" s="46"/>
      <c r="BS23" s="46"/>
      <c r="BT23" s="46"/>
      <c r="BU23" s="46"/>
      <c r="BV23" s="46"/>
      <c r="BW23" s="46"/>
      <c r="BX23" s="46"/>
      <c r="BY23" s="46"/>
      <c r="BZ23" s="46"/>
      <c r="CA23" s="46"/>
      <c r="CB23" s="46"/>
      <c r="CC23" s="46"/>
      <c r="CD23" s="46"/>
      <c r="CE23" s="46"/>
      <c r="CF23" s="46"/>
      <c r="CG23" s="46"/>
      <c r="CH23" s="46"/>
      <c r="CI23" s="46"/>
      <c r="CJ23" s="46"/>
      <c r="CK23" s="46"/>
      <c r="CL23" s="46"/>
      <c r="CM23" s="46"/>
      <c r="CN23" s="46"/>
      <c r="CO23" s="46"/>
      <c r="CP23" s="47"/>
      <c r="CQ23" s="47"/>
      <c r="CR23" s="47"/>
      <c r="CS23" s="47"/>
      <c r="CT23" s="47"/>
      <c r="CU23" s="47"/>
      <c r="CV23" s="47"/>
    </row>
    <row r="24" spans="1:100" ht="24" customHeight="1" x14ac:dyDescent="0.25">
      <c r="A24" s="46"/>
      <c r="B24" s="46"/>
      <c r="C24" s="46"/>
      <c r="D24" s="46"/>
      <c r="E24" s="213"/>
      <c r="F24" s="46"/>
      <c r="G24" s="46"/>
      <c r="H24" s="46"/>
      <c r="I24" s="46"/>
      <c r="J24" s="46"/>
      <c r="K24" s="46"/>
      <c r="L24" s="46"/>
      <c r="M24" s="46"/>
      <c r="N24" s="213"/>
      <c r="O24" s="46"/>
      <c r="P24" s="46"/>
      <c r="Q24" s="46"/>
      <c r="R24" s="46"/>
      <c r="S24" s="46"/>
      <c r="T24" s="46"/>
      <c r="U24" s="46"/>
      <c r="V24" s="46"/>
      <c r="W24" s="213"/>
      <c r="X24" s="46"/>
      <c r="Y24" s="46"/>
      <c r="Z24" s="46"/>
      <c r="AA24" s="46"/>
      <c r="AB24" s="46"/>
      <c r="AC24" s="46"/>
      <c r="AD24" s="46"/>
      <c r="AE24" s="46"/>
      <c r="AF24" s="213"/>
      <c r="AG24" s="46"/>
      <c r="AH24" s="46"/>
      <c r="AI24" s="46"/>
      <c r="AJ24" s="46"/>
      <c r="AK24" s="46"/>
      <c r="AL24" s="46"/>
      <c r="AM24" s="46"/>
      <c r="AN24" s="46"/>
      <c r="AO24" s="213"/>
      <c r="AP24" s="46"/>
      <c r="AQ24" s="46"/>
      <c r="AR24" s="46"/>
      <c r="AS24" s="46"/>
      <c r="AT24" s="46"/>
      <c r="AU24" s="46"/>
      <c r="AV24" s="46"/>
      <c r="AW24" s="46"/>
      <c r="AX24" s="213"/>
      <c r="AY24" s="46"/>
      <c r="AZ24" s="46"/>
      <c r="BA24" s="46"/>
      <c r="BB24" s="46"/>
      <c r="BC24" s="46"/>
      <c r="BD24" s="46"/>
      <c r="BE24" s="46"/>
      <c r="BF24" s="46"/>
      <c r="BG24" s="213"/>
      <c r="BH24" s="46"/>
      <c r="BI24" s="46"/>
      <c r="BJ24" s="46"/>
      <c r="BK24" s="46"/>
      <c r="BL24" s="46"/>
      <c r="BM24" s="46"/>
      <c r="BN24" s="46"/>
      <c r="BO24" s="46"/>
      <c r="BP24" s="46"/>
      <c r="BQ24" s="46"/>
      <c r="BR24" s="46"/>
      <c r="BS24" s="46"/>
      <c r="BT24" s="46"/>
      <c r="BU24" s="46"/>
      <c r="BV24" s="46"/>
      <c r="BW24" s="46"/>
      <c r="BX24" s="46"/>
      <c r="BY24" s="46"/>
      <c r="BZ24" s="46"/>
      <c r="CA24" s="46"/>
      <c r="CB24" s="46"/>
      <c r="CC24" s="46"/>
      <c r="CD24" s="46"/>
      <c r="CE24" s="46"/>
      <c r="CF24" s="46"/>
      <c r="CG24" s="46"/>
      <c r="CH24" s="46"/>
      <c r="CI24" s="46"/>
      <c r="CJ24" s="46"/>
      <c r="CK24" s="46"/>
      <c r="CL24" s="46"/>
      <c r="CM24" s="46"/>
      <c r="CN24" s="46"/>
      <c r="CO24" s="46"/>
      <c r="CP24" s="47"/>
      <c r="CQ24" s="47"/>
      <c r="CR24" s="47"/>
      <c r="CS24" s="47"/>
      <c r="CT24" s="47"/>
      <c r="CU24" s="47"/>
      <c r="CV24" s="47"/>
    </row>
    <row r="25" spans="1:100" ht="9" customHeight="1" x14ac:dyDescent="0.25">
      <c r="A25" s="46"/>
      <c r="B25" s="46"/>
      <c r="C25" s="46"/>
      <c r="D25" s="46"/>
      <c r="E25" s="213"/>
      <c r="F25" s="46"/>
      <c r="G25" s="46"/>
      <c r="H25" s="46"/>
      <c r="I25" s="46"/>
      <c r="J25" s="46"/>
      <c r="K25" s="46"/>
      <c r="L25" s="46"/>
      <c r="M25" s="46"/>
      <c r="N25" s="213"/>
      <c r="O25" s="46"/>
      <c r="P25" s="46"/>
      <c r="Q25" s="46"/>
      <c r="R25" s="46"/>
      <c r="S25" s="46"/>
      <c r="T25" s="46"/>
      <c r="U25" s="46"/>
      <c r="V25" s="46"/>
      <c r="W25" s="213"/>
      <c r="X25" s="46"/>
      <c r="Y25" s="46"/>
      <c r="Z25" s="46"/>
      <c r="AA25" s="46"/>
      <c r="AB25" s="46"/>
      <c r="AC25" s="46"/>
      <c r="AD25" s="46"/>
      <c r="AE25" s="46"/>
      <c r="AF25" s="213"/>
      <c r="AG25" s="46"/>
      <c r="AH25" s="46"/>
      <c r="AI25" s="46"/>
      <c r="AJ25" s="46"/>
      <c r="AK25" s="46"/>
      <c r="AL25" s="46"/>
      <c r="AM25" s="46"/>
      <c r="AN25" s="46"/>
      <c r="AO25" s="213"/>
      <c r="AP25" s="46"/>
      <c r="AQ25" s="46"/>
      <c r="AR25" s="46"/>
      <c r="AS25" s="46"/>
      <c r="AT25" s="46"/>
      <c r="AU25" s="46"/>
      <c r="AV25" s="46"/>
      <c r="AW25" s="46"/>
      <c r="AX25" s="213"/>
      <c r="AY25" s="46"/>
      <c r="AZ25" s="46"/>
      <c r="BA25" s="46"/>
      <c r="BB25" s="46"/>
      <c r="BC25" s="46"/>
      <c r="BD25" s="46"/>
      <c r="BE25" s="46"/>
      <c r="BF25" s="46"/>
      <c r="BG25" s="213"/>
      <c r="BH25" s="46"/>
      <c r="BI25" s="46"/>
      <c r="BJ25" s="46"/>
      <c r="BK25" s="46"/>
      <c r="BL25" s="46"/>
      <c r="BM25" s="46"/>
      <c r="BN25" s="46"/>
      <c r="BO25" s="46"/>
      <c r="BP25" s="46"/>
      <c r="BQ25" s="46"/>
      <c r="BR25" s="46"/>
      <c r="BS25" s="46"/>
      <c r="BT25" s="46"/>
      <c r="BU25" s="46"/>
      <c r="BV25" s="46"/>
      <c r="BW25" s="46"/>
      <c r="BX25" s="46"/>
      <c r="BY25" s="46"/>
      <c r="BZ25" s="46"/>
      <c r="CA25" s="46"/>
      <c r="CB25" s="46"/>
      <c r="CC25" s="46"/>
      <c r="CD25" s="46"/>
      <c r="CE25" s="46"/>
      <c r="CF25" s="46"/>
      <c r="CG25" s="46"/>
      <c r="CH25" s="46"/>
      <c r="CI25" s="46"/>
      <c r="CJ25" s="46"/>
      <c r="CK25" s="46"/>
      <c r="CL25" s="46"/>
      <c r="CM25" s="46"/>
      <c r="CN25" s="46"/>
      <c r="CO25" s="46"/>
      <c r="CP25" s="47"/>
      <c r="CQ25" s="47"/>
      <c r="CR25" s="47"/>
      <c r="CS25" s="47"/>
      <c r="CT25" s="47"/>
      <c r="CU25" s="47"/>
      <c r="CV25" s="47"/>
    </row>
    <row r="26" spans="1:100" ht="24" customHeight="1" x14ac:dyDescent="0.25">
      <c r="A26" s="46"/>
      <c r="B26" s="46"/>
      <c r="C26" s="46"/>
      <c r="D26" s="46"/>
      <c r="E26" s="213"/>
      <c r="F26" s="46"/>
      <c r="G26" s="46"/>
      <c r="H26" s="46"/>
      <c r="I26" s="46"/>
      <c r="J26" s="46"/>
      <c r="K26" s="46"/>
      <c r="L26" s="46"/>
      <c r="M26" s="46"/>
      <c r="N26" s="213"/>
      <c r="O26" s="46"/>
      <c r="P26" s="46"/>
      <c r="Q26" s="46"/>
      <c r="R26" s="46"/>
      <c r="S26" s="46"/>
      <c r="T26" s="46"/>
      <c r="U26" s="46"/>
      <c r="V26" s="46"/>
      <c r="W26" s="213"/>
      <c r="X26" s="46"/>
      <c r="Y26" s="46"/>
      <c r="Z26" s="46"/>
      <c r="AA26" s="46"/>
      <c r="AB26" s="46"/>
      <c r="AC26" s="46"/>
      <c r="AD26" s="46"/>
      <c r="AE26" s="46"/>
      <c r="AF26" s="213"/>
      <c r="AG26" s="46"/>
      <c r="AH26" s="46"/>
      <c r="AI26" s="46"/>
      <c r="AJ26" s="46"/>
      <c r="AK26" s="46"/>
      <c r="AL26" s="46"/>
      <c r="AM26" s="46"/>
      <c r="AN26" s="46"/>
      <c r="AO26" s="213"/>
      <c r="AP26" s="46"/>
      <c r="AQ26" s="46"/>
      <c r="AR26" s="46"/>
      <c r="AS26" s="46"/>
      <c r="AT26" s="46"/>
      <c r="AU26" s="46"/>
      <c r="AV26" s="46"/>
      <c r="AW26" s="46"/>
      <c r="AX26" s="213"/>
      <c r="AY26" s="46"/>
      <c r="AZ26" s="46"/>
      <c r="BA26" s="46"/>
      <c r="BB26" s="46"/>
      <c r="BC26" s="46"/>
      <c r="BD26" s="46"/>
      <c r="BE26" s="46"/>
      <c r="BF26" s="46"/>
      <c r="BG26" s="213"/>
      <c r="BH26" s="46"/>
      <c r="BI26" s="46"/>
      <c r="BJ26" s="46"/>
      <c r="BK26" s="46"/>
      <c r="BL26" s="46"/>
      <c r="BM26" s="46"/>
      <c r="BN26" s="46"/>
      <c r="BO26" s="46"/>
      <c r="BP26" s="46"/>
      <c r="BQ26" s="46"/>
      <c r="BR26" s="46"/>
      <c r="BS26" s="46"/>
      <c r="BT26" s="46"/>
      <c r="BU26" s="46"/>
      <c r="BV26" s="46"/>
      <c r="BW26" s="46"/>
      <c r="BX26" s="46"/>
      <c r="BY26" s="46"/>
      <c r="BZ26" s="46"/>
      <c r="CA26" s="46"/>
      <c r="CB26" s="46"/>
      <c r="CC26" s="46"/>
      <c r="CD26" s="46"/>
      <c r="CE26" s="46"/>
      <c r="CF26" s="46"/>
      <c r="CG26" s="46"/>
      <c r="CH26" s="46"/>
      <c r="CI26" s="46"/>
      <c r="CJ26" s="46"/>
      <c r="CK26" s="46"/>
      <c r="CL26" s="46"/>
      <c r="CM26" s="46"/>
      <c r="CN26" s="46"/>
      <c r="CO26" s="46"/>
      <c r="CP26" s="47"/>
      <c r="CQ26" s="47"/>
      <c r="CR26" s="47"/>
      <c r="CS26" s="47"/>
      <c r="CT26" s="47"/>
      <c r="CU26" s="47"/>
      <c r="CV26" s="47"/>
    </row>
    <row r="27" spans="1:100" ht="9" customHeight="1" x14ac:dyDescent="0.25">
      <c r="A27" s="46"/>
      <c r="B27" s="46"/>
      <c r="C27" s="46"/>
      <c r="D27" s="46"/>
      <c r="E27" s="213"/>
      <c r="F27" s="46"/>
      <c r="G27" s="46"/>
      <c r="H27" s="46"/>
      <c r="I27" s="46"/>
      <c r="J27" s="46"/>
      <c r="K27" s="46"/>
      <c r="L27" s="46"/>
      <c r="M27" s="46"/>
      <c r="N27" s="213"/>
      <c r="O27" s="46"/>
      <c r="P27" s="46"/>
      <c r="Q27" s="46"/>
      <c r="R27" s="46"/>
      <c r="S27" s="46"/>
      <c r="T27" s="46"/>
      <c r="U27" s="46"/>
      <c r="V27" s="46"/>
      <c r="W27" s="213"/>
      <c r="X27" s="46"/>
      <c r="Y27" s="46"/>
      <c r="Z27" s="46"/>
      <c r="AA27" s="46"/>
      <c r="AB27" s="46"/>
      <c r="AC27" s="46"/>
      <c r="AD27" s="46"/>
      <c r="AE27" s="46"/>
      <c r="AF27" s="213"/>
      <c r="AG27" s="46"/>
      <c r="AH27" s="46"/>
      <c r="AI27" s="46"/>
      <c r="AJ27" s="46"/>
      <c r="AK27" s="46"/>
      <c r="AL27" s="46"/>
      <c r="AM27" s="46"/>
      <c r="AN27" s="46"/>
      <c r="AO27" s="213"/>
      <c r="AP27" s="46"/>
      <c r="AQ27" s="46"/>
      <c r="AR27" s="46"/>
      <c r="AS27" s="46"/>
      <c r="AT27" s="46"/>
      <c r="AU27" s="46"/>
      <c r="AV27" s="46"/>
      <c r="AW27" s="46"/>
      <c r="AX27" s="213"/>
      <c r="AY27" s="46"/>
      <c r="AZ27" s="46"/>
      <c r="BA27" s="46"/>
      <c r="BB27" s="46"/>
      <c r="BC27" s="46"/>
      <c r="BD27" s="46"/>
      <c r="BE27" s="46"/>
      <c r="BF27" s="46"/>
      <c r="BG27" s="213"/>
      <c r="BH27" s="46"/>
      <c r="BI27" s="46"/>
      <c r="BJ27" s="46"/>
      <c r="BK27" s="46"/>
      <c r="BL27" s="46"/>
      <c r="BM27" s="46"/>
      <c r="BN27" s="46"/>
      <c r="BO27" s="46"/>
      <c r="BP27" s="46"/>
      <c r="BQ27" s="46"/>
      <c r="BR27" s="46"/>
      <c r="BS27" s="46"/>
      <c r="BT27" s="46"/>
      <c r="BU27" s="46"/>
      <c r="BV27" s="46"/>
      <c r="BW27" s="46"/>
      <c r="BX27" s="46"/>
      <c r="BY27" s="46"/>
      <c r="BZ27" s="46"/>
      <c r="CA27" s="46"/>
      <c r="CB27" s="46"/>
      <c r="CC27" s="46"/>
      <c r="CD27" s="46"/>
      <c r="CE27" s="46"/>
      <c r="CF27" s="46"/>
      <c r="CG27" s="46"/>
      <c r="CH27" s="46"/>
      <c r="CI27" s="46"/>
      <c r="CJ27" s="46"/>
      <c r="CK27" s="46"/>
      <c r="CL27" s="46"/>
      <c r="CM27" s="46"/>
      <c r="CN27" s="46"/>
      <c r="CO27" s="46"/>
      <c r="CP27" s="47"/>
      <c r="CQ27" s="47"/>
      <c r="CR27" s="47"/>
      <c r="CS27" s="47"/>
      <c r="CT27" s="47"/>
      <c r="CU27" s="47"/>
      <c r="CV27" s="47"/>
    </row>
    <row r="28" spans="1:100" ht="24" customHeight="1" x14ac:dyDescent="0.25">
      <c r="A28" s="46"/>
      <c r="B28" s="46"/>
      <c r="C28" s="46"/>
      <c r="D28" s="46"/>
      <c r="E28" s="213"/>
      <c r="F28" s="46"/>
      <c r="G28" s="46"/>
      <c r="H28" s="46"/>
      <c r="I28" s="46"/>
      <c r="J28" s="46"/>
      <c r="K28" s="46"/>
      <c r="L28" s="46"/>
      <c r="M28" s="46"/>
      <c r="N28" s="213"/>
      <c r="O28" s="46"/>
      <c r="P28" s="46"/>
      <c r="Q28" s="46"/>
      <c r="R28" s="46"/>
      <c r="S28" s="46"/>
      <c r="T28" s="46"/>
      <c r="U28" s="46"/>
      <c r="V28" s="46"/>
      <c r="W28" s="213"/>
      <c r="X28" s="46"/>
      <c r="Y28" s="46"/>
      <c r="Z28" s="46"/>
      <c r="AA28" s="46"/>
      <c r="AB28" s="46"/>
      <c r="AC28" s="46"/>
      <c r="AD28" s="46"/>
      <c r="AE28" s="46"/>
      <c r="AF28" s="213"/>
      <c r="AG28" s="46"/>
      <c r="AH28" s="46"/>
      <c r="AI28" s="46"/>
      <c r="AJ28" s="46"/>
      <c r="AK28" s="46"/>
      <c r="AL28" s="46"/>
      <c r="AM28" s="46"/>
      <c r="AN28" s="46"/>
      <c r="AO28" s="213"/>
      <c r="AP28" s="46"/>
      <c r="AQ28" s="46"/>
      <c r="AR28" s="46"/>
      <c r="AS28" s="46"/>
      <c r="AT28" s="46"/>
      <c r="AU28" s="46"/>
      <c r="AV28" s="46"/>
      <c r="AW28" s="46"/>
      <c r="AX28" s="213"/>
      <c r="AY28" s="46"/>
      <c r="AZ28" s="46"/>
      <c r="BA28" s="46"/>
      <c r="BB28" s="46"/>
      <c r="BC28" s="46"/>
      <c r="BD28" s="46"/>
      <c r="BE28" s="46"/>
      <c r="BF28" s="46"/>
      <c r="BG28" s="213"/>
      <c r="BH28" s="46"/>
      <c r="BI28" s="46"/>
      <c r="BJ28" s="46"/>
      <c r="BK28" s="46"/>
      <c r="BL28" s="46"/>
      <c r="BM28" s="46"/>
      <c r="BN28" s="46"/>
      <c r="BO28" s="46"/>
      <c r="BP28" s="46"/>
      <c r="BQ28" s="46"/>
      <c r="BR28" s="46"/>
      <c r="BS28" s="46"/>
      <c r="BT28" s="46"/>
      <c r="BU28" s="46"/>
      <c r="BV28" s="46"/>
      <c r="BW28" s="46"/>
      <c r="BX28" s="46"/>
      <c r="BY28" s="46"/>
      <c r="BZ28" s="46"/>
      <c r="CA28" s="46"/>
      <c r="CB28" s="46"/>
      <c r="CC28" s="46"/>
      <c r="CD28" s="46"/>
      <c r="CE28" s="46"/>
      <c r="CF28" s="46"/>
      <c r="CG28" s="46"/>
      <c r="CH28" s="46"/>
      <c r="CI28" s="46"/>
      <c r="CJ28" s="46"/>
      <c r="CK28" s="46"/>
      <c r="CL28" s="46"/>
      <c r="CM28" s="46"/>
      <c r="CN28" s="46"/>
      <c r="CO28" s="46"/>
      <c r="CP28" s="47"/>
      <c r="CQ28" s="47"/>
      <c r="CR28" s="47"/>
      <c r="CS28" s="47"/>
      <c r="CT28" s="47"/>
      <c r="CU28" s="47"/>
      <c r="CV28" s="47"/>
    </row>
    <row r="29" spans="1:100" ht="9" customHeight="1" x14ac:dyDescent="0.25">
      <c r="A29" s="46"/>
      <c r="B29" s="46"/>
      <c r="C29" s="46"/>
      <c r="D29" s="46"/>
      <c r="E29" s="213"/>
      <c r="F29" s="46"/>
      <c r="G29" s="46"/>
      <c r="H29" s="46"/>
      <c r="I29" s="46"/>
      <c r="J29" s="46"/>
      <c r="K29" s="46"/>
      <c r="L29" s="46"/>
      <c r="M29" s="46"/>
      <c r="N29" s="213"/>
      <c r="O29" s="46"/>
      <c r="P29" s="46"/>
      <c r="Q29" s="46"/>
      <c r="R29" s="46"/>
      <c r="S29" s="46"/>
      <c r="T29" s="46"/>
      <c r="U29" s="46"/>
      <c r="V29" s="46"/>
      <c r="W29" s="213"/>
      <c r="X29" s="46"/>
      <c r="Y29" s="46"/>
      <c r="Z29" s="46"/>
      <c r="AA29" s="46"/>
      <c r="AB29" s="46"/>
      <c r="AC29" s="46"/>
      <c r="AD29" s="46"/>
      <c r="AE29" s="46"/>
      <c r="AF29" s="213"/>
      <c r="AG29" s="46"/>
      <c r="AH29" s="46"/>
      <c r="AI29" s="46"/>
      <c r="AJ29" s="46"/>
      <c r="AK29" s="46"/>
      <c r="AL29" s="46"/>
      <c r="AM29" s="46"/>
      <c r="AN29" s="46"/>
      <c r="AO29" s="213"/>
      <c r="AP29" s="46"/>
      <c r="AQ29" s="46"/>
      <c r="AR29" s="46"/>
      <c r="AS29" s="46"/>
      <c r="AT29" s="46"/>
      <c r="AU29" s="46"/>
      <c r="AV29" s="46"/>
      <c r="AW29" s="46"/>
      <c r="AX29" s="213"/>
      <c r="AY29" s="46"/>
      <c r="AZ29" s="46"/>
      <c r="BA29" s="46"/>
      <c r="BB29" s="46"/>
      <c r="BC29" s="46"/>
      <c r="BD29" s="46"/>
      <c r="BE29" s="46"/>
      <c r="BF29" s="46"/>
      <c r="BG29" s="213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7"/>
      <c r="CQ29" s="47"/>
      <c r="CR29" s="47"/>
      <c r="CS29" s="47"/>
      <c r="CT29" s="47"/>
      <c r="CU29" s="47"/>
      <c r="CV29" s="47"/>
    </row>
    <row r="30" spans="1:100" ht="9" customHeight="1" x14ac:dyDescent="0.25">
      <c r="A30" s="46"/>
      <c r="B30" s="46"/>
      <c r="C30" s="46"/>
      <c r="D30" s="46"/>
      <c r="E30" s="213"/>
      <c r="F30" s="46"/>
      <c r="G30" s="46"/>
      <c r="H30" s="46"/>
      <c r="I30" s="46"/>
      <c r="J30" s="46"/>
      <c r="K30" s="46"/>
      <c r="L30" s="46"/>
      <c r="M30" s="46"/>
      <c r="N30" s="213"/>
      <c r="O30" s="46"/>
      <c r="P30" s="46"/>
      <c r="Q30" s="46"/>
      <c r="R30" s="46"/>
      <c r="S30" s="46"/>
      <c r="T30" s="46"/>
      <c r="U30" s="46"/>
      <c r="V30" s="46"/>
      <c r="W30" s="213"/>
      <c r="X30" s="46"/>
      <c r="Y30" s="46"/>
      <c r="Z30" s="46"/>
      <c r="AA30" s="46"/>
      <c r="AB30" s="46"/>
      <c r="AC30" s="46"/>
      <c r="AD30" s="46"/>
      <c r="AE30" s="46"/>
      <c r="AF30" s="213"/>
      <c r="AG30" s="46"/>
      <c r="AH30" s="46"/>
      <c r="AI30" s="46"/>
      <c r="AJ30" s="46"/>
      <c r="AK30" s="46"/>
      <c r="AL30" s="46"/>
      <c r="AM30" s="46"/>
      <c r="AN30" s="46"/>
      <c r="AO30" s="213"/>
      <c r="AP30" s="46"/>
      <c r="AQ30" s="46"/>
      <c r="AR30" s="46"/>
      <c r="AS30" s="46"/>
      <c r="AT30" s="46"/>
      <c r="AU30" s="46"/>
      <c r="AV30" s="46"/>
      <c r="AW30" s="46"/>
      <c r="AX30" s="213"/>
      <c r="AY30" s="46"/>
      <c r="AZ30" s="46"/>
      <c r="BA30" s="46"/>
      <c r="BB30" s="46"/>
      <c r="BC30" s="46"/>
      <c r="BD30" s="46"/>
      <c r="BE30" s="46"/>
      <c r="BF30" s="46"/>
      <c r="BG30" s="213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7"/>
      <c r="CQ30" s="47"/>
      <c r="CR30" s="47"/>
      <c r="CS30" s="47"/>
      <c r="CT30" s="47"/>
      <c r="CU30" s="47"/>
      <c r="CV30" s="47"/>
    </row>
    <row r="31" spans="1:100" ht="13.5" customHeight="1" x14ac:dyDescent="0.25">
      <c r="A31" s="46"/>
      <c r="B31" s="46"/>
      <c r="C31" s="46"/>
      <c r="D31" s="46"/>
      <c r="E31" s="213"/>
      <c r="F31" s="46"/>
      <c r="G31" s="46"/>
      <c r="H31" s="46"/>
      <c r="I31" s="46"/>
      <c r="J31" s="46"/>
      <c r="K31" s="46"/>
      <c r="L31" s="46"/>
      <c r="M31" s="46"/>
      <c r="N31" s="213"/>
      <c r="O31" s="46"/>
      <c r="P31" s="46"/>
      <c r="Q31" s="46"/>
      <c r="R31" s="46"/>
      <c r="S31" s="46"/>
      <c r="T31" s="46"/>
      <c r="U31" s="46"/>
      <c r="V31" s="46"/>
      <c r="W31" s="213"/>
      <c r="X31" s="46"/>
      <c r="Y31" s="46"/>
      <c r="Z31" s="46"/>
      <c r="AA31" s="46"/>
      <c r="AB31" s="46"/>
      <c r="AC31" s="46"/>
      <c r="AD31" s="46"/>
      <c r="AE31" s="46"/>
      <c r="AF31" s="213"/>
      <c r="AG31" s="46"/>
      <c r="AH31" s="46"/>
      <c r="AI31" s="46"/>
      <c r="AJ31" s="46"/>
      <c r="AK31" s="46"/>
      <c r="AL31" s="46"/>
      <c r="AM31" s="46"/>
      <c r="AN31" s="46"/>
      <c r="AO31" s="213"/>
      <c r="AP31" s="46"/>
      <c r="AQ31" s="46"/>
      <c r="AR31" s="46"/>
      <c r="AS31" s="46"/>
      <c r="AT31" s="46"/>
      <c r="AU31" s="46"/>
      <c r="AV31" s="46"/>
      <c r="AW31" s="46"/>
      <c r="AX31" s="213"/>
      <c r="AY31" s="46"/>
      <c r="AZ31" s="46"/>
      <c r="BA31" s="46"/>
      <c r="BB31" s="46"/>
      <c r="BC31" s="46"/>
      <c r="BD31" s="46"/>
      <c r="BE31" s="46"/>
      <c r="BF31" s="46"/>
      <c r="BG31" s="213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7"/>
      <c r="CQ31" s="47"/>
      <c r="CR31" s="47"/>
      <c r="CS31" s="47"/>
      <c r="CT31" s="47"/>
      <c r="CU31" s="47"/>
      <c r="CV31" s="47"/>
    </row>
    <row r="32" spans="1:100" ht="24" customHeight="1" x14ac:dyDescent="0.25">
      <c r="A32" s="49"/>
      <c r="B32" s="49"/>
      <c r="C32" s="49"/>
      <c r="D32" s="49"/>
      <c r="E32" s="217"/>
      <c r="F32" s="49"/>
      <c r="G32" s="49"/>
      <c r="H32" s="49"/>
      <c r="I32" s="49"/>
      <c r="J32" s="49"/>
      <c r="K32" s="49"/>
      <c r="L32" s="49"/>
      <c r="M32" s="49"/>
      <c r="N32" s="217"/>
      <c r="O32" s="49"/>
      <c r="P32" s="49"/>
      <c r="Q32" s="49"/>
      <c r="R32" s="49"/>
      <c r="S32" s="49"/>
      <c r="T32" s="49"/>
      <c r="U32" s="49"/>
      <c r="V32" s="49"/>
      <c r="W32" s="217"/>
      <c r="X32" s="49"/>
      <c r="Y32" s="49"/>
      <c r="Z32" s="49"/>
      <c r="AA32" s="49"/>
      <c r="AB32" s="49"/>
      <c r="AC32" s="49"/>
      <c r="AD32" s="49"/>
      <c r="AE32" s="49"/>
      <c r="AF32" s="217"/>
      <c r="AG32" s="49"/>
      <c r="AH32" s="49"/>
      <c r="AI32" s="49"/>
      <c r="AJ32" s="49"/>
      <c r="AK32" s="49"/>
      <c r="AL32" s="49"/>
      <c r="AM32" s="49"/>
      <c r="AN32" s="49"/>
      <c r="AO32" s="217"/>
      <c r="AP32" s="49"/>
      <c r="AQ32" s="49"/>
      <c r="AR32" s="49"/>
      <c r="AS32" s="49"/>
      <c r="AT32" s="49"/>
      <c r="AU32" s="49"/>
      <c r="AV32" s="49"/>
      <c r="AW32" s="49"/>
      <c r="AX32" s="217"/>
      <c r="AY32" s="49"/>
      <c r="AZ32" s="49"/>
      <c r="BA32" s="49"/>
      <c r="BB32" s="49"/>
      <c r="BC32" s="49"/>
      <c r="BD32" s="49"/>
      <c r="BE32" s="49"/>
      <c r="BF32" s="49"/>
      <c r="BG32" s="217"/>
      <c r="BH32" s="49"/>
      <c r="BI32" s="49"/>
      <c r="BJ32" s="49"/>
      <c r="BK32" s="49"/>
      <c r="BL32" s="49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9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7"/>
      <c r="CQ32" s="47"/>
      <c r="CR32" s="47"/>
      <c r="CS32" s="47"/>
      <c r="CT32" s="47"/>
      <c r="CU32" s="47"/>
      <c r="CV32" s="47"/>
    </row>
    <row r="33" spans="1:100" ht="14.25" customHeight="1" x14ac:dyDescent="0.25">
      <c r="A33" s="46"/>
      <c r="B33" s="46"/>
      <c r="C33" s="46"/>
      <c r="D33" s="46"/>
      <c r="E33" s="213"/>
      <c r="F33" s="46"/>
      <c r="G33" s="46"/>
      <c r="H33" s="46"/>
      <c r="I33" s="46"/>
      <c r="J33" s="46"/>
      <c r="K33" s="46"/>
      <c r="L33" s="46"/>
      <c r="M33" s="46"/>
      <c r="N33" s="213"/>
      <c r="O33" s="46"/>
      <c r="P33" s="46"/>
      <c r="Q33" s="46"/>
      <c r="R33" s="46"/>
      <c r="S33" s="46"/>
      <c r="T33" s="46"/>
      <c r="U33" s="46"/>
      <c r="V33" s="46"/>
      <c r="W33" s="213"/>
      <c r="X33" s="46"/>
      <c r="Y33" s="46"/>
      <c r="Z33" s="46"/>
      <c r="AA33" s="46"/>
      <c r="AB33" s="46"/>
      <c r="AC33" s="46"/>
      <c r="AD33" s="46"/>
      <c r="AE33" s="46"/>
      <c r="AF33" s="213"/>
      <c r="AG33" s="46"/>
      <c r="AH33" s="46"/>
      <c r="AI33" s="46"/>
      <c r="AJ33" s="46"/>
      <c r="AK33" s="46"/>
      <c r="AL33" s="46"/>
      <c r="AM33" s="46"/>
      <c r="AN33" s="46"/>
      <c r="AO33" s="213"/>
      <c r="AP33" s="46"/>
      <c r="AQ33" s="46"/>
      <c r="AR33" s="46"/>
      <c r="AS33" s="46"/>
      <c r="AT33" s="46"/>
      <c r="AU33" s="46"/>
      <c r="AV33" s="46"/>
      <c r="AW33" s="46"/>
      <c r="AX33" s="213"/>
      <c r="AY33" s="46"/>
      <c r="AZ33" s="46"/>
      <c r="BA33" s="46"/>
      <c r="BB33" s="46"/>
      <c r="BC33" s="46"/>
      <c r="BD33" s="46"/>
      <c r="BE33" s="46"/>
      <c r="BF33" s="46"/>
      <c r="BG33" s="213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7"/>
      <c r="CQ33" s="47"/>
      <c r="CR33" s="47"/>
      <c r="CS33" s="47"/>
      <c r="CT33" s="47"/>
      <c r="CU33" s="47"/>
      <c r="CV33" s="47"/>
    </row>
    <row r="34" spans="1:100" ht="24" customHeight="1" x14ac:dyDescent="0.25">
      <c r="A34" s="49"/>
      <c r="B34" s="49"/>
      <c r="C34" s="49"/>
      <c r="D34" s="49"/>
      <c r="E34" s="217"/>
      <c r="F34" s="49"/>
      <c r="G34" s="49"/>
      <c r="H34" s="49"/>
      <c r="I34" s="49"/>
      <c r="J34" s="49"/>
      <c r="K34" s="49"/>
      <c r="L34" s="49"/>
      <c r="M34" s="49"/>
      <c r="N34" s="217"/>
      <c r="O34" s="49"/>
      <c r="P34" s="49"/>
      <c r="Q34" s="49"/>
      <c r="R34" s="49"/>
      <c r="S34" s="49"/>
      <c r="T34" s="49"/>
      <c r="U34" s="49"/>
      <c r="V34" s="49"/>
      <c r="W34" s="217"/>
      <c r="X34" s="49"/>
      <c r="Y34" s="49"/>
      <c r="Z34" s="49"/>
      <c r="AA34" s="49"/>
      <c r="AB34" s="49"/>
      <c r="AC34" s="49"/>
      <c r="AD34" s="49"/>
      <c r="AE34" s="49"/>
      <c r="AF34" s="217"/>
      <c r="AG34" s="49"/>
      <c r="AH34" s="49"/>
      <c r="AI34" s="49"/>
      <c r="AJ34" s="49"/>
      <c r="AK34" s="49"/>
      <c r="AL34" s="49"/>
      <c r="AM34" s="49"/>
      <c r="AN34" s="49"/>
      <c r="AO34" s="217"/>
      <c r="AP34" s="49"/>
      <c r="AQ34" s="49"/>
      <c r="AR34" s="49"/>
      <c r="AS34" s="49"/>
      <c r="AT34" s="49"/>
      <c r="AU34" s="49"/>
      <c r="AV34" s="49"/>
      <c r="AW34" s="49"/>
      <c r="AX34" s="217"/>
      <c r="AY34" s="49"/>
      <c r="AZ34" s="49"/>
      <c r="BA34" s="49"/>
      <c r="BB34" s="49"/>
      <c r="BC34" s="49"/>
      <c r="BD34" s="49"/>
      <c r="BE34" s="49"/>
      <c r="BF34" s="49"/>
      <c r="BG34" s="217"/>
      <c r="BH34" s="49"/>
      <c r="BI34" s="49"/>
      <c r="BJ34" s="49"/>
      <c r="BK34" s="49"/>
      <c r="BL34" s="49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9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7"/>
      <c r="CQ34" s="47"/>
      <c r="CR34" s="47"/>
      <c r="CS34" s="47"/>
      <c r="CT34" s="47"/>
      <c r="CU34" s="47"/>
      <c r="CV34" s="47"/>
    </row>
    <row r="35" spans="1:100" ht="14.25" customHeight="1" x14ac:dyDescent="0.25">
      <c r="A35" s="46"/>
      <c r="B35" s="46"/>
      <c r="C35" s="46"/>
      <c r="D35" s="46"/>
      <c r="E35" s="213"/>
      <c r="F35" s="46"/>
      <c r="G35" s="46"/>
      <c r="H35" s="46"/>
      <c r="I35" s="46"/>
      <c r="J35" s="46"/>
      <c r="K35" s="46"/>
      <c r="L35" s="46"/>
      <c r="M35" s="46"/>
      <c r="N35" s="213"/>
      <c r="O35" s="46"/>
      <c r="P35" s="46"/>
      <c r="Q35" s="46"/>
      <c r="R35" s="46"/>
      <c r="S35" s="46"/>
      <c r="T35" s="46"/>
      <c r="U35" s="46"/>
      <c r="V35" s="46"/>
      <c r="W35" s="213"/>
      <c r="X35" s="46"/>
      <c r="Y35" s="46"/>
      <c r="Z35" s="46"/>
      <c r="AA35" s="46"/>
      <c r="AB35" s="46"/>
      <c r="AC35" s="46"/>
      <c r="AD35" s="46"/>
      <c r="AE35" s="46"/>
      <c r="AF35" s="213"/>
      <c r="AG35" s="46"/>
      <c r="AH35" s="46"/>
      <c r="AI35" s="46"/>
      <c r="AJ35" s="46"/>
      <c r="AK35" s="46"/>
      <c r="AL35" s="46"/>
      <c r="AM35" s="46"/>
      <c r="AN35" s="46"/>
      <c r="AO35" s="213"/>
      <c r="AP35" s="46"/>
      <c r="AQ35" s="46"/>
      <c r="AR35" s="46"/>
      <c r="AS35" s="46"/>
      <c r="AT35" s="46"/>
      <c r="AU35" s="46"/>
      <c r="AV35" s="46"/>
      <c r="AW35" s="46"/>
      <c r="AX35" s="213"/>
      <c r="AY35" s="46"/>
      <c r="AZ35" s="46"/>
      <c r="BA35" s="46"/>
      <c r="BB35" s="46"/>
      <c r="BC35" s="46"/>
      <c r="BD35" s="46"/>
      <c r="BE35" s="46"/>
      <c r="BF35" s="46"/>
      <c r="BG35" s="213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7"/>
      <c r="CQ35" s="47"/>
      <c r="CR35" s="47"/>
      <c r="CS35" s="47"/>
      <c r="CT35" s="47"/>
      <c r="CU35" s="47"/>
      <c r="CV35" s="47"/>
    </row>
    <row r="36" spans="1:100" ht="24" customHeight="1" x14ac:dyDescent="0.25">
      <c r="A36" s="49"/>
      <c r="B36" s="49"/>
      <c r="C36" s="49"/>
      <c r="D36" s="49"/>
      <c r="E36" s="217"/>
      <c r="F36" s="49"/>
      <c r="G36" s="49"/>
      <c r="H36" s="49"/>
      <c r="I36" s="49"/>
      <c r="J36" s="49"/>
      <c r="K36" s="49"/>
      <c r="L36" s="49"/>
      <c r="M36" s="49"/>
      <c r="N36" s="217"/>
      <c r="O36" s="49"/>
      <c r="P36" s="49"/>
      <c r="Q36" s="49"/>
      <c r="R36" s="49"/>
      <c r="S36" s="49"/>
      <c r="T36" s="49"/>
      <c r="U36" s="49"/>
      <c r="V36" s="49"/>
      <c r="W36" s="217"/>
      <c r="X36" s="49"/>
      <c r="Y36" s="49"/>
      <c r="Z36" s="49"/>
      <c r="AA36" s="49"/>
      <c r="AB36" s="49"/>
      <c r="AC36" s="49"/>
      <c r="AD36" s="49"/>
      <c r="AE36" s="49"/>
      <c r="AF36" s="217"/>
      <c r="AG36" s="49"/>
      <c r="AH36" s="49"/>
      <c r="AI36" s="49"/>
      <c r="AJ36" s="49"/>
      <c r="AK36" s="49"/>
      <c r="AL36" s="49"/>
      <c r="AM36" s="49"/>
      <c r="AN36" s="49"/>
      <c r="AO36" s="217"/>
      <c r="AP36" s="49"/>
      <c r="AQ36" s="49"/>
      <c r="AR36" s="49"/>
      <c r="AS36" s="49"/>
      <c r="AT36" s="49"/>
      <c r="AU36" s="49"/>
      <c r="AV36" s="49"/>
      <c r="AW36" s="49"/>
      <c r="AX36" s="217"/>
      <c r="AY36" s="49"/>
      <c r="AZ36" s="49"/>
      <c r="BA36" s="49"/>
      <c r="BB36" s="49"/>
      <c r="BC36" s="49"/>
      <c r="BD36" s="49"/>
      <c r="BE36" s="49"/>
      <c r="BF36" s="49"/>
      <c r="BG36" s="217"/>
      <c r="BH36" s="49"/>
      <c r="BI36" s="49"/>
      <c r="BJ36" s="49"/>
      <c r="BK36" s="49"/>
      <c r="BL36" s="49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9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7"/>
      <c r="CQ36" s="47"/>
      <c r="CR36" s="47"/>
      <c r="CS36" s="47"/>
      <c r="CT36" s="47"/>
      <c r="CU36" s="47"/>
      <c r="CV36" s="47"/>
    </row>
    <row r="37" spans="1:100" ht="14.25" customHeight="1" x14ac:dyDescent="0.25">
      <c r="A37" s="46"/>
      <c r="B37" s="46"/>
      <c r="C37" s="46"/>
      <c r="D37" s="46"/>
      <c r="E37" s="213"/>
      <c r="F37" s="46"/>
      <c r="G37" s="46"/>
      <c r="H37" s="46"/>
      <c r="I37" s="46"/>
      <c r="J37" s="46"/>
      <c r="K37" s="46"/>
      <c r="L37" s="46"/>
      <c r="M37" s="46"/>
      <c r="N37" s="213"/>
      <c r="O37" s="46"/>
      <c r="P37" s="46"/>
      <c r="Q37" s="46"/>
      <c r="R37" s="46"/>
      <c r="S37" s="46"/>
      <c r="T37" s="46"/>
      <c r="U37" s="46"/>
      <c r="V37" s="46"/>
      <c r="W37" s="213"/>
      <c r="X37" s="46"/>
      <c r="Y37" s="46"/>
      <c r="Z37" s="46"/>
      <c r="AA37" s="46"/>
      <c r="AB37" s="46"/>
      <c r="AC37" s="46"/>
      <c r="AD37" s="46"/>
      <c r="AE37" s="46"/>
      <c r="AF37" s="213"/>
      <c r="AG37" s="46"/>
      <c r="AH37" s="46"/>
      <c r="AI37" s="46"/>
      <c r="AJ37" s="46"/>
      <c r="AK37" s="46"/>
      <c r="AL37" s="46"/>
      <c r="AM37" s="46"/>
      <c r="AN37" s="46"/>
      <c r="AO37" s="213"/>
      <c r="AP37" s="46"/>
      <c r="AQ37" s="46"/>
      <c r="AR37" s="46"/>
      <c r="AS37" s="46"/>
      <c r="AT37" s="46"/>
      <c r="AU37" s="46"/>
      <c r="AV37" s="46"/>
      <c r="AW37" s="46"/>
      <c r="AX37" s="213"/>
      <c r="AY37" s="46"/>
      <c r="AZ37" s="46"/>
      <c r="BA37" s="46"/>
      <c r="BB37" s="46"/>
      <c r="BC37" s="46"/>
      <c r="BD37" s="46"/>
      <c r="BE37" s="46"/>
      <c r="BF37" s="46"/>
      <c r="BG37" s="213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7"/>
      <c r="CQ37" s="47"/>
      <c r="CR37" s="47"/>
      <c r="CS37" s="47"/>
      <c r="CT37" s="47"/>
      <c r="CU37" s="47"/>
      <c r="CV37" s="47"/>
    </row>
    <row r="38" spans="1:100" ht="14.25" customHeight="1" x14ac:dyDescent="0.25">
      <c r="A38" s="46"/>
      <c r="B38" s="46"/>
      <c r="C38" s="46"/>
      <c r="D38" s="46"/>
      <c r="E38" s="213"/>
      <c r="F38" s="46"/>
      <c r="G38" s="46"/>
      <c r="H38" s="46"/>
      <c r="I38" s="46"/>
      <c r="J38" s="46"/>
      <c r="K38" s="46"/>
      <c r="L38" s="46"/>
      <c r="M38" s="46"/>
      <c r="N38" s="213"/>
      <c r="O38" s="46"/>
      <c r="P38" s="46"/>
      <c r="Q38" s="46"/>
      <c r="R38" s="46"/>
      <c r="S38" s="46"/>
      <c r="T38" s="46"/>
      <c r="U38" s="46"/>
      <c r="V38" s="46"/>
      <c r="W38" s="213"/>
      <c r="X38" s="46"/>
      <c r="Y38" s="46"/>
      <c r="Z38" s="46"/>
      <c r="AA38" s="46"/>
      <c r="AB38" s="46"/>
      <c r="AC38" s="46"/>
      <c r="AD38" s="46"/>
      <c r="AE38" s="46"/>
      <c r="AF38" s="213"/>
      <c r="AG38" s="46"/>
      <c r="AH38" s="46"/>
      <c r="AI38" s="46"/>
      <c r="AJ38" s="46"/>
      <c r="AK38" s="46"/>
      <c r="AL38" s="46"/>
      <c r="AM38" s="46"/>
      <c r="AN38" s="46"/>
      <c r="AO38" s="213"/>
      <c r="AP38" s="46"/>
      <c r="AQ38" s="46"/>
      <c r="AR38" s="46"/>
      <c r="AS38" s="46"/>
      <c r="AT38" s="46"/>
      <c r="AU38" s="46"/>
      <c r="AV38" s="46"/>
      <c r="AW38" s="46"/>
      <c r="AX38" s="213"/>
      <c r="AY38" s="46"/>
      <c r="AZ38" s="46"/>
      <c r="BA38" s="46"/>
      <c r="BB38" s="46"/>
      <c r="BC38" s="46"/>
      <c r="BD38" s="46"/>
      <c r="BE38" s="46"/>
      <c r="BF38" s="46"/>
      <c r="BG38" s="213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7"/>
      <c r="CQ38" s="47"/>
      <c r="CR38" s="47"/>
      <c r="CS38" s="47"/>
      <c r="CT38" s="47"/>
      <c r="CU38" s="47"/>
      <c r="CV38" s="47"/>
    </row>
    <row r="39" spans="1:100" ht="14.25" customHeight="1" x14ac:dyDescent="0.25">
      <c r="A39" s="46"/>
      <c r="B39" s="46"/>
      <c r="C39" s="46"/>
      <c r="D39" s="46"/>
      <c r="E39" s="213"/>
      <c r="F39" s="46"/>
      <c r="G39" s="46"/>
      <c r="H39" s="46"/>
      <c r="I39" s="46"/>
      <c r="J39" s="46"/>
      <c r="K39" s="46"/>
      <c r="L39" s="46"/>
      <c r="M39" s="46"/>
      <c r="N39" s="213"/>
      <c r="O39" s="46"/>
      <c r="P39" s="46"/>
      <c r="Q39" s="46"/>
      <c r="R39" s="46"/>
      <c r="S39" s="46"/>
      <c r="T39" s="46"/>
      <c r="U39" s="46"/>
      <c r="V39" s="46"/>
      <c r="W39" s="213"/>
      <c r="X39" s="46"/>
      <c r="Y39" s="46"/>
      <c r="Z39" s="46"/>
      <c r="AA39" s="46"/>
      <c r="AB39" s="46"/>
      <c r="AC39" s="46"/>
      <c r="AD39" s="46"/>
      <c r="AE39" s="46"/>
      <c r="AF39" s="213"/>
      <c r="AG39" s="46"/>
      <c r="AH39" s="46"/>
      <c r="AI39" s="46"/>
      <c r="AJ39" s="46"/>
      <c r="AK39" s="46"/>
      <c r="AL39" s="46"/>
      <c r="AM39" s="46"/>
      <c r="AN39" s="46"/>
      <c r="AO39" s="213"/>
      <c r="AP39" s="46"/>
      <c r="AQ39" s="46"/>
      <c r="AR39" s="46"/>
      <c r="AS39" s="46"/>
      <c r="AT39" s="46"/>
      <c r="AU39" s="46"/>
      <c r="AV39" s="46"/>
      <c r="AW39" s="46"/>
      <c r="AX39" s="213"/>
      <c r="AY39" s="46"/>
      <c r="AZ39" s="46"/>
      <c r="BA39" s="46"/>
      <c r="BB39" s="46"/>
      <c r="BC39" s="46"/>
      <c r="BD39" s="46"/>
      <c r="BE39" s="46"/>
      <c r="BF39" s="46"/>
      <c r="BG39" s="213"/>
      <c r="BH39" s="46"/>
      <c r="BI39" s="46"/>
      <c r="BJ39" s="46"/>
      <c r="BK39" s="46"/>
      <c r="BL39" s="46"/>
      <c r="BM39" s="46"/>
      <c r="BN39" s="46"/>
      <c r="BO39" s="46"/>
      <c r="BP39" s="46"/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7"/>
      <c r="CQ39" s="47"/>
      <c r="CR39" s="47"/>
      <c r="CS39" s="47"/>
      <c r="CT39" s="47"/>
      <c r="CU39" s="47"/>
      <c r="CV39" s="47"/>
    </row>
    <row r="40" spans="1:100" ht="14.25" customHeight="1" x14ac:dyDescent="0.25">
      <c r="A40" s="46"/>
      <c r="B40" s="46"/>
      <c r="C40" s="46"/>
      <c r="D40" s="46"/>
      <c r="E40" s="213"/>
      <c r="F40" s="46"/>
      <c r="G40" s="46"/>
      <c r="H40" s="46"/>
      <c r="I40" s="46"/>
      <c r="J40" s="46"/>
      <c r="K40" s="46"/>
      <c r="L40" s="46"/>
      <c r="M40" s="46"/>
      <c r="N40" s="213"/>
      <c r="O40" s="46"/>
      <c r="P40" s="46"/>
      <c r="Q40" s="46"/>
      <c r="R40" s="46"/>
      <c r="S40" s="46"/>
      <c r="T40" s="46"/>
      <c r="U40" s="46"/>
      <c r="V40" s="46"/>
      <c r="W40" s="213"/>
      <c r="X40" s="46"/>
      <c r="Y40" s="46"/>
      <c r="Z40" s="46"/>
      <c r="AA40" s="46"/>
      <c r="AB40" s="46"/>
      <c r="AC40" s="46"/>
      <c r="AD40" s="46"/>
      <c r="AE40" s="46"/>
      <c r="AF40" s="213"/>
      <c r="AG40" s="46"/>
      <c r="AH40" s="46"/>
      <c r="AI40" s="46"/>
      <c r="AJ40" s="46"/>
      <c r="AK40" s="46"/>
      <c r="AL40" s="46"/>
      <c r="AM40" s="46"/>
      <c r="AN40" s="46"/>
      <c r="AO40" s="213"/>
      <c r="AP40" s="46"/>
      <c r="AQ40" s="46"/>
      <c r="AR40" s="46"/>
      <c r="AS40" s="46"/>
      <c r="AT40" s="46"/>
      <c r="AU40" s="46"/>
      <c r="AV40" s="46"/>
      <c r="AW40" s="46"/>
      <c r="AX40" s="213"/>
      <c r="AY40" s="46"/>
      <c r="AZ40" s="46"/>
      <c r="BA40" s="46"/>
      <c r="BB40" s="46"/>
      <c r="BC40" s="46"/>
      <c r="BD40" s="46"/>
      <c r="BE40" s="46"/>
      <c r="BF40" s="46"/>
      <c r="BG40" s="213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7"/>
      <c r="CQ40" s="47"/>
      <c r="CR40" s="47"/>
      <c r="CS40" s="47"/>
      <c r="CT40" s="47"/>
      <c r="CU40" s="47"/>
      <c r="CV40" s="47"/>
    </row>
    <row r="41" spans="1:100" ht="14.25" customHeight="1" x14ac:dyDescent="0.25">
      <c r="A41" s="46"/>
      <c r="B41" s="46"/>
      <c r="C41" s="46"/>
      <c r="D41" s="46"/>
      <c r="E41" s="213"/>
      <c r="F41" s="46"/>
      <c r="G41" s="46"/>
      <c r="H41" s="46"/>
      <c r="I41" s="46"/>
      <c r="J41" s="46"/>
      <c r="K41" s="46"/>
      <c r="L41" s="46"/>
      <c r="M41" s="46"/>
      <c r="N41" s="213"/>
      <c r="O41" s="46"/>
      <c r="P41" s="46"/>
      <c r="Q41" s="46"/>
      <c r="R41" s="46"/>
      <c r="S41" s="46"/>
      <c r="T41" s="46"/>
      <c r="U41" s="46"/>
      <c r="V41" s="46"/>
      <c r="W41" s="213"/>
      <c r="X41" s="46"/>
      <c r="Y41" s="46"/>
      <c r="Z41" s="46"/>
      <c r="AA41" s="46"/>
      <c r="AB41" s="46"/>
      <c r="AC41" s="46"/>
      <c r="AD41" s="46"/>
      <c r="AE41" s="46"/>
      <c r="AF41" s="213"/>
      <c r="AG41" s="46"/>
      <c r="AH41" s="46"/>
      <c r="AI41" s="46"/>
      <c r="AJ41" s="46"/>
      <c r="AK41" s="46"/>
      <c r="AL41" s="46"/>
      <c r="AM41" s="46"/>
      <c r="AN41" s="46"/>
      <c r="AO41" s="213"/>
      <c r="AP41" s="46"/>
      <c r="AQ41" s="46"/>
      <c r="AR41" s="46"/>
      <c r="AS41" s="46"/>
      <c r="AT41" s="46"/>
      <c r="AU41" s="46"/>
      <c r="AV41" s="46"/>
      <c r="AW41" s="46"/>
      <c r="AX41" s="213"/>
      <c r="AY41" s="46"/>
      <c r="AZ41" s="46"/>
      <c r="BA41" s="46"/>
      <c r="BB41" s="46"/>
      <c r="BC41" s="46"/>
      <c r="BD41" s="46"/>
      <c r="BE41" s="46"/>
      <c r="BF41" s="46"/>
      <c r="BG41" s="213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7"/>
      <c r="CQ41" s="47"/>
      <c r="CR41" s="47"/>
      <c r="CS41" s="47"/>
      <c r="CT41" s="47"/>
      <c r="CU41" s="47"/>
      <c r="CV41" s="47"/>
    </row>
    <row r="42" spans="1:100" ht="14.25" customHeight="1" x14ac:dyDescent="0.25">
      <c r="A42" s="46"/>
      <c r="B42" s="46"/>
      <c r="C42" s="46"/>
      <c r="D42" s="46"/>
      <c r="E42" s="213"/>
      <c r="F42" s="46"/>
      <c r="G42" s="46"/>
      <c r="H42" s="46"/>
      <c r="I42" s="46"/>
      <c r="J42" s="46"/>
      <c r="K42" s="46"/>
      <c r="L42" s="46"/>
      <c r="M42" s="46"/>
      <c r="N42" s="213"/>
      <c r="O42" s="46"/>
      <c r="P42" s="46"/>
      <c r="Q42" s="46"/>
      <c r="R42" s="46"/>
      <c r="S42" s="46"/>
      <c r="T42" s="46"/>
      <c r="U42" s="46"/>
      <c r="V42" s="46"/>
      <c r="W42" s="213"/>
      <c r="X42" s="46"/>
      <c r="Y42" s="46"/>
      <c r="Z42" s="46"/>
      <c r="AA42" s="46"/>
      <c r="AB42" s="46"/>
      <c r="AC42" s="46"/>
      <c r="AD42" s="46"/>
      <c r="AE42" s="46"/>
      <c r="AF42" s="213"/>
      <c r="AG42" s="46"/>
      <c r="AH42" s="46"/>
      <c r="AI42" s="46"/>
      <c r="AJ42" s="46"/>
      <c r="AK42" s="46"/>
      <c r="AL42" s="46"/>
      <c r="AM42" s="46"/>
      <c r="AN42" s="46"/>
      <c r="AO42" s="213"/>
      <c r="AP42" s="46"/>
      <c r="AQ42" s="46"/>
      <c r="AR42" s="46"/>
      <c r="AS42" s="46"/>
      <c r="AT42" s="46"/>
      <c r="AU42" s="46"/>
      <c r="AV42" s="46"/>
      <c r="AW42" s="46"/>
      <c r="AX42" s="213"/>
      <c r="AY42" s="46"/>
      <c r="AZ42" s="46"/>
      <c r="BA42" s="46"/>
      <c r="BB42" s="46"/>
      <c r="BC42" s="46"/>
      <c r="BD42" s="46"/>
      <c r="BE42" s="46"/>
      <c r="BF42" s="46"/>
      <c r="BG42" s="213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7"/>
      <c r="CQ42" s="47"/>
      <c r="CR42" s="47"/>
      <c r="CS42" s="47"/>
      <c r="CT42" s="47"/>
      <c r="CU42" s="47"/>
      <c r="CV42" s="47"/>
    </row>
    <row r="43" spans="1:100" ht="14.25" customHeight="1" x14ac:dyDescent="0.25">
      <c r="A43" s="46"/>
      <c r="B43" s="46"/>
      <c r="C43" s="46"/>
      <c r="D43" s="46"/>
      <c r="E43" s="213"/>
      <c r="F43" s="46"/>
      <c r="G43" s="46"/>
      <c r="H43" s="46"/>
      <c r="I43" s="46"/>
      <c r="J43" s="46"/>
      <c r="K43" s="46"/>
      <c r="L43" s="46"/>
      <c r="M43" s="46"/>
      <c r="N43" s="213"/>
      <c r="O43" s="46"/>
      <c r="P43" s="46"/>
      <c r="Q43" s="46"/>
      <c r="R43" s="46"/>
      <c r="S43" s="46"/>
      <c r="T43" s="46"/>
      <c r="U43" s="46"/>
      <c r="V43" s="46"/>
      <c r="W43" s="213"/>
      <c r="X43" s="46"/>
      <c r="Y43" s="46"/>
      <c r="Z43" s="46"/>
      <c r="AA43" s="46"/>
      <c r="AB43" s="46"/>
      <c r="AC43" s="46"/>
      <c r="AD43" s="46"/>
      <c r="AE43" s="46"/>
      <c r="AF43" s="213"/>
      <c r="AG43" s="46"/>
      <c r="AH43" s="46"/>
      <c r="AI43" s="46"/>
      <c r="AJ43" s="46"/>
      <c r="AK43" s="46"/>
      <c r="AL43" s="46"/>
      <c r="AM43" s="46"/>
      <c r="AN43" s="46"/>
      <c r="AO43" s="213"/>
      <c r="AP43" s="46"/>
      <c r="AQ43" s="46"/>
      <c r="AR43" s="46"/>
      <c r="AS43" s="46"/>
      <c r="AT43" s="46"/>
      <c r="AU43" s="46"/>
      <c r="AV43" s="46"/>
      <c r="AW43" s="46"/>
      <c r="AX43" s="213"/>
      <c r="AY43" s="46"/>
      <c r="AZ43" s="46"/>
      <c r="BA43" s="46"/>
      <c r="BB43" s="46"/>
      <c r="BC43" s="46"/>
      <c r="BD43" s="46"/>
      <c r="BE43" s="46"/>
      <c r="BF43" s="46"/>
      <c r="BG43" s="213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7"/>
      <c r="CQ43" s="47"/>
      <c r="CR43" s="47"/>
      <c r="CS43" s="47"/>
      <c r="CT43" s="47"/>
      <c r="CU43" s="47"/>
      <c r="CV43" s="47"/>
    </row>
    <row r="44" spans="1:100" ht="14.25" customHeight="1" x14ac:dyDescent="0.25">
      <c r="A44" s="46"/>
      <c r="B44" s="46"/>
      <c r="C44" s="46"/>
      <c r="D44" s="46"/>
      <c r="E44" s="213"/>
      <c r="F44" s="46"/>
      <c r="G44" s="46"/>
      <c r="H44" s="46"/>
      <c r="I44" s="46"/>
      <c r="J44" s="46"/>
      <c r="K44" s="46"/>
      <c r="L44" s="46"/>
      <c r="M44" s="46"/>
      <c r="N44" s="213"/>
      <c r="O44" s="46"/>
      <c r="P44" s="46"/>
      <c r="Q44" s="46"/>
      <c r="R44" s="46"/>
      <c r="S44" s="46"/>
      <c r="T44" s="46"/>
      <c r="U44" s="46"/>
      <c r="V44" s="46"/>
      <c r="W44" s="213"/>
      <c r="X44" s="46"/>
      <c r="Y44" s="46"/>
      <c r="Z44" s="46"/>
      <c r="AA44" s="46"/>
      <c r="AB44" s="46"/>
      <c r="AC44" s="46"/>
      <c r="AD44" s="46"/>
      <c r="AE44" s="46"/>
      <c r="AF44" s="213"/>
      <c r="AG44" s="46"/>
      <c r="AH44" s="46"/>
      <c r="AI44" s="46"/>
      <c r="AJ44" s="46"/>
      <c r="AK44" s="46"/>
      <c r="AL44" s="46"/>
      <c r="AM44" s="46"/>
      <c r="AN44" s="46"/>
      <c r="AO44" s="213"/>
      <c r="AP44" s="46"/>
      <c r="AQ44" s="46"/>
      <c r="AR44" s="46"/>
      <c r="AS44" s="46"/>
      <c r="AT44" s="46"/>
      <c r="AU44" s="46"/>
      <c r="AV44" s="46"/>
      <c r="AW44" s="46"/>
      <c r="AX44" s="213"/>
      <c r="AY44" s="46"/>
      <c r="AZ44" s="46"/>
      <c r="BA44" s="46"/>
      <c r="BB44" s="46"/>
      <c r="BC44" s="46"/>
      <c r="BD44" s="46"/>
      <c r="BE44" s="46"/>
      <c r="BF44" s="46"/>
      <c r="BG44" s="213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7"/>
      <c r="CQ44" s="47"/>
      <c r="CR44" s="47"/>
      <c r="CS44" s="47"/>
      <c r="CT44" s="47"/>
      <c r="CU44" s="47"/>
      <c r="CV44" s="47"/>
    </row>
    <row r="45" spans="1:100" ht="14.25" customHeight="1" x14ac:dyDescent="0.25">
      <c r="A45" s="46"/>
      <c r="B45" s="46"/>
      <c r="C45" s="46"/>
      <c r="D45" s="46"/>
      <c r="E45" s="213"/>
      <c r="F45" s="46"/>
      <c r="G45" s="46"/>
      <c r="H45" s="46"/>
      <c r="I45" s="46"/>
      <c r="J45" s="46"/>
      <c r="K45" s="46"/>
      <c r="L45" s="46"/>
      <c r="M45" s="46"/>
      <c r="N45" s="213"/>
      <c r="O45" s="46"/>
      <c r="P45" s="46"/>
      <c r="Q45" s="46"/>
      <c r="R45" s="46"/>
      <c r="S45" s="46"/>
      <c r="T45" s="46"/>
      <c r="U45" s="46"/>
      <c r="V45" s="46"/>
      <c r="W45" s="213"/>
      <c r="X45" s="46"/>
      <c r="Y45" s="46"/>
      <c r="Z45" s="46"/>
      <c r="AA45" s="46"/>
      <c r="AB45" s="46"/>
      <c r="AC45" s="46"/>
      <c r="AD45" s="46"/>
      <c r="AE45" s="46"/>
      <c r="AF45" s="213"/>
      <c r="AG45" s="46"/>
      <c r="AH45" s="46"/>
      <c r="AI45" s="46"/>
      <c r="AJ45" s="46"/>
      <c r="AK45" s="46"/>
      <c r="AL45" s="46"/>
      <c r="AM45" s="46"/>
      <c r="AN45" s="46"/>
      <c r="AO45" s="213"/>
      <c r="AP45" s="46"/>
      <c r="AQ45" s="46"/>
      <c r="AR45" s="46"/>
      <c r="AS45" s="46"/>
      <c r="AT45" s="46"/>
      <c r="AU45" s="46"/>
      <c r="AV45" s="46"/>
      <c r="AW45" s="46"/>
      <c r="AX45" s="213"/>
      <c r="AY45" s="46"/>
      <c r="AZ45" s="46"/>
      <c r="BA45" s="46"/>
      <c r="BB45" s="46"/>
      <c r="BC45" s="46"/>
      <c r="BD45" s="46"/>
      <c r="BE45" s="46"/>
      <c r="BF45" s="46"/>
      <c r="BG45" s="213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7"/>
      <c r="CQ45" s="47"/>
      <c r="CR45" s="47"/>
      <c r="CS45" s="47"/>
      <c r="CT45" s="47"/>
      <c r="CU45" s="47"/>
      <c r="CV45" s="47"/>
    </row>
    <row r="46" spans="1:100" ht="14.25" customHeight="1" x14ac:dyDescent="0.25">
      <c r="A46" s="46"/>
      <c r="B46" s="46"/>
      <c r="C46" s="46"/>
      <c r="D46" s="46"/>
      <c r="E46" s="213"/>
      <c r="F46" s="46"/>
      <c r="G46" s="46"/>
      <c r="H46" s="46"/>
      <c r="I46" s="46"/>
      <c r="J46" s="46"/>
      <c r="K46" s="46"/>
      <c r="L46" s="46"/>
      <c r="M46" s="46"/>
      <c r="N46" s="213"/>
      <c r="O46" s="46"/>
      <c r="P46" s="46"/>
      <c r="Q46" s="46"/>
      <c r="R46" s="46"/>
      <c r="S46" s="46"/>
      <c r="T46" s="46"/>
      <c r="U46" s="46"/>
      <c r="V46" s="46"/>
      <c r="W46" s="213"/>
      <c r="X46" s="46"/>
      <c r="Y46" s="46"/>
      <c r="Z46" s="46"/>
      <c r="AA46" s="46"/>
      <c r="AB46" s="46"/>
      <c r="AC46" s="46"/>
      <c r="AD46" s="46"/>
      <c r="AE46" s="46"/>
      <c r="AF46" s="213"/>
      <c r="AG46" s="46"/>
      <c r="AH46" s="46"/>
      <c r="AI46" s="46"/>
      <c r="AJ46" s="46"/>
      <c r="AK46" s="46"/>
      <c r="AL46" s="46"/>
      <c r="AM46" s="46"/>
      <c r="AN46" s="46"/>
      <c r="AO46" s="213"/>
      <c r="AP46" s="46"/>
      <c r="AQ46" s="46"/>
      <c r="AR46" s="46"/>
      <c r="AS46" s="46"/>
      <c r="AT46" s="46"/>
      <c r="AU46" s="46"/>
      <c r="AV46" s="46"/>
      <c r="AW46" s="46"/>
      <c r="AX46" s="213"/>
      <c r="AY46" s="46"/>
      <c r="AZ46" s="46"/>
      <c r="BA46" s="46"/>
      <c r="BB46" s="46"/>
      <c r="BC46" s="46"/>
      <c r="BD46" s="46"/>
      <c r="BE46" s="46"/>
      <c r="BF46" s="46"/>
      <c r="BG46" s="213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7"/>
      <c r="CQ46" s="47"/>
      <c r="CR46" s="47"/>
      <c r="CS46" s="47"/>
      <c r="CT46" s="47"/>
      <c r="CU46" s="47"/>
      <c r="CV46" s="47"/>
    </row>
    <row r="47" spans="1:100" ht="14.25" customHeight="1" x14ac:dyDescent="0.25">
      <c r="A47" s="46"/>
      <c r="B47" s="46"/>
      <c r="C47" s="46"/>
      <c r="D47" s="46"/>
      <c r="E47" s="213"/>
      <c r="F47" s="46"/>
      <c r="G47" s="46"/>
      <c r="H47" s="46"/>
      <c r="I47" s="46"/>
      <c r="J47" s="46"/>
      <c r="K47" s="46"/>
      <c r="L47" s="46"/>
      <c r="M47" s="46"/>
      <c r="N47" s="213"/>
      <c r="O47" s="46"/>
      <c r="P47" s="46"/>
      <c r="Q47" s="46"/>
      <c r="R47" s="46"/>
      <c r="S47" s="46"/>
      <c r="T47" s="46"/>
      <c r="U47" s="46"/>
      <c r="V47" s="46"/>
      <c r="W47" s="213"/>
      <c r="X47" s="46"/>
      <c r="Y47" s="46"/>
      <c r="Z47" s="46"/>
      <c r="AA47" s="46"/>
      <c r="AB47" s="46"/>
      <c r="AC47" s="46"/>
      <c r="AD47" s="46"/>
      <c r="AE47" s="46"/>
      <c r="AF47" s="213"/>
      <c r="AG47" s="46"/>
      <c r="AH47" s="46"/>
      <c r="AI47" s="46"/>
      <c r="AJ47" s="46"/>
      <c r="AK47" s="46"/>
      <c r="AL47" s="46"/>
      <c r="AM47" s="46"/>
      <c r="AN47" s="46"/>
      <c r="AO47" s="213"/>
      <c r="AP47" s="46"/>
      <c r="AQ47" s="46"/>
      <c r="AR47" s="46"/>
      <c r="AS47" s="46"/>
      <c r="AT47" s="46"/>
      <c r="AU47" s="46"/>
      <c r="AV47" s="46"/>
      <c r="AW47" s="46"/>
      <c r="AX47" s="213"/>
      <c r="AY47" s="46"/>
      <c r="AZ47" s="46"/>
      <c r="BA47" s="46"/>
      <c r="BB47" s="46"/>
      <c r="BC47" s="46"/>
      <c r="BD47" s="46"/>
      <c r="BE47" s="46"/>
      <c r="BF47" s="46"/>
      <c r="BG47" s="213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7"/>
      <c r="CQ47" s="47"/>
      <c r="CR47" s="47"/>
      <c r="CS47" s="47"/>
      <c r="CT47" s="47"/>
      <c r="CU47" s="47"/>
      <c r="CV47" s="47"/>
    </row>
    <row r="48" spans="1:100" ht="14.25" customHeight="1" x14ac:dyDescent="0.25">
      <c r="A48" s="46"/>
      <c r="B48" s="46"/>
      <c r="C48" s="46"/>
      <c r="D48" s="46"/>
      <c r="E48" s="213"/>
      <c r="F48" s="46"/>
      <c r="G48" s="46"/>
      <c r="H48" s="46"/>
      <c r="I48" s="46"/>
      <c r="J48" s="46"/>
      <c r="K48" s="46"/>
      <c r="L48" s="46"/>
      <c r="M48" s="46"/>
      <c r="N48" s="213"/>
      <c r="O48" s="46"/>
      <c r="P48" s="46"/>
      <c r="Q48" s="46"/>
      <c r="R48" s="46"/>
      <c r="S48" s="46"/>
      <c r="T48" s="46"/>
      <c r="U48" s="46"/>
      <c r="V48" s="46"/>
      <c r="W48" s="213"/>
      <c r="X48" s="46"/>
      <c r="Y48" s="46"/>
      <c r="Z48" s="46"/>
      <c r="AA48" s="46"/>
      <c r="AB48" s="46"/>
      <c r="AC48" s="46"/>
      <c r="AD48" s="46"/>
      <c r="AE48" s="46"/>
      <c r="AF48" s="213"/>
      <c r="AG48" s="46"/>
      <c r="AH48" s="46"/>
      <c r="AI48" s="46"/>
      <c r="AJ48" s="46"/>
      <c r="AK48" s="46"/>
      <c r="AL48" s="46"/>
      <c r="AM48" s="46"/>
      <c r="AN48" s="46"/>
      <c r="AO48" s="213"/>
      <c r="AP48" s="46"/>
      <c r="AQ48" s="46"/>
      <c r="AR48" s="46"/>
      <c r="AS48" s="46"/>
      <c r="AT48" s="46"/>
      <c r="AU48" s="46"/>
      <c r="AV48" s="46"/>
      <c r="AW48" s="46"/>
      <c r="AX48" s="213"/>
      <c r="AY48" s="46"/>
      <c r="AZ48" s="46"/>
      <c r="BA48" s="46"/>
      <c r="BB48" s="46"/>
      <c r="BC48" s="46"/>
      <c r="BD48" s="46"/>
      <c r="BE48" s="46"/>
      <c r="BF48" s="46"/>
      <c r="BG48" s="213"/>
      <c r="BH48" s="46"/>
      <c r="BI48" s="46"/>
      <c r="BJ48" s="46"/>
      <c r="BK48" s="46"/>
      <c r="BL48" s="46"/>
      <c r="BM48" s="46"/>
      <c r="BN48" s="46"/>
      <c r="BO48" s="46"/>
      <c r="BP48" s="46"/>
      <c r="BQ48" s="46"/>
      <c r="BR48" s="46"/>
      <c r="BS48" s="46"/>
      <c r="BT48" s="46"/>
      <c r="BU48" s="46"/>
      <c r="BV48" s="46"/>
      <c r="BW48" s="46"/>
      <c r="BX48" s="46"/>
      <c r="BY48" s="46"/>
      <c r="BZ48" s="46"/>
      <c r="CA48" s="46"/>
      <c r="CB48" s="46"/>
      <c r="CC48" s="46"/>
      <c r="CD48" s="46"/>
      <c r="CE48" s="46"/>
      <c r="CF48" s="46"/>
      <c r="CG48" s="46"/>
      <c r="CH48" s="46"/>
      <c r="CI48" s="46"/>
      <c r="CJ48" s="46"/>
      <c r="CK48" s="46"/>
      <c r="CL48" s="46"/>
      <c r="CM48" s="46"/>
      <c r="CN48" s="46"/>
      <c r="CO48" s="46"/>
      <c r="CP48" s="47"/>
      <c r="CQ48" s="47"/>
      <c r="CR48" s="47"/>
      <c r="CS48" s="47"/>
      <c r="CT48" s="47"/>
      <c r="CU48" s="47"/>
      <c r="CV48" s="47"/>
    </row>
    <row r="49" spans="1:100" ht="14.25" customHeight="1" x14ac:dyDescent="0.25">
      <c r="A49" s="46"/>
      <c r="B49" s="46"/>
      <c r="C49" s="46"/>
      <c r="D49" s="46"/>
      <c r="E49" s="213"/>
      <c r="F49" s="46"/>
      <c r="G49" s="46"/>
      <c r="H49" s="46"/>
      <c r="I49" s="46"/>
      <c r="J49" s="46"/>
      <c r="K49" s="46"/>
      <c r="L49" s="46"/>
      <c r="M49" s="46"/>
      <c r="N49" s="213"/>
      <c r="O49" s="46"/>
      <c r="P49" s="46"/>
      <c r="Q49" s="46"/>
      <c r="R49" s="46"/>
      <c r="S49" s="46"/>
      <c r="T49" s="46"/>
      <c r="U49" s="46"/>
      <c r="V49" s="46"/>
      <c r="W49" s="213"/>
      <c r="X49" s="46"/>
      <c r="Y49" s="46"/>
      <c r="Z49" s="46"/>
      <c r="AA49" s="46"/>
      <c r="AB49" s="46"/>
      <c r="AC49" s="46"/>
      <c r="AD49" s="46"/>
      <c r="AE49" s="46"/>
      <c r="AF49" s="213"/>
      <c r="AG49" s="46"/>
      <c r="AH49" s="46"/>
      <c r="AI49" s="46"/>
      <c r="AJ49" s="46"/>
      <c r="AK49" s="46"/>
      <c r="AL49" s="46"/>
      <c r="AM49" s="46"/>
      <c r="AN49" s="46"/>
      <c r="AO49" s="213"/>
      <c r="AP49" s="46"/>
      <c r="AQ49" s="46"/>
      <c r="AR49" s="46"/>
      <c r="AS49" s="46"/>
      <c r="AT49" s="46"/>
      <c r="AU49" s="46"/>
      <c r="AV49" s="46"/>
      <c r="AW49" s="46"/>
      <c r="AX49" s="213"/>
      <c r="AY49" s="46"/>
      <c r="AZ49" s="46"/>
      <c r="BA49" s="46"/>
      <c r="BB49" s="46"/>
      <c r="BC49" s="46"/>
      <c r="BD49" s="46"/>
      <c r="BE49" s="46"/>
      <c r="BF49" s="46"/>
      <c r="BG49" s="213"/>
      <c r="BH49" s="46"/>
      <c r="BI49" s="46"/>
      <c r="BJ49" s="46"/>
      <c r="BK49" s="46"/>
      <c r="BL49" s="46"/>
      <c r="BM49" s="46"/>
      <c r="BN49" s="46"/>
      <c r="BO49" s="46"/>
      <c r="BP49" s="46"/>
      <c r="BQ49" s="46"/>
      <c r="BR49" s="46"/>
      <c r="BS49" s="46"/>
      <c r="BT49" s="46"/>
      <c r="BU49" s="46"/>
      <c r="BV49" s="46"/>
      <c r="BW49" s="46"/>
      <c r="BX49" s="46"/>
      <c r="BY49" s="46"/>
      <c r="BZ49" s="46"/>
      <c r="CA49" s="46"/>
      <c r="CB49" s="46"/>
      <c r="CC49" s="46"/>
      <c r="CD49" s="46"/>
      <c r="CE49" s="46"/>
      <c r="CF49" s="46"/>
      <c r="CG49" s="46"/>
      <c r="CH49" s="46"/>
      <c r="CI49" s="46"/>
      <c r="CJ49" s="46"/>
      <c r="CK49" s="46"/>
      <c r="CL49" s="46"/>
      <c r="CM49" s="46"/>
      <c r="CN49" s="46"/>
      <c r="CO49" s="46"/>
      <c r="CP49" s="47"/>
      <c r="CQ49" s="47"/>
      <c r="CR49" s="47"/>
      <c r="CS49" s="47"/>
      <c r="CT49" s="47"/>
      <c r="CU49" s="47"/>
      <c r="CV49" s="47"/>
    </row>
    <row r="50" spans="1:100" ht="14.25" customHeight="1" x14ac:dyDescent="0.25">
      <c r="A50" s="46"/>
      <c r="B50" s="46"/>
      <c r="C50" s="46"/>
      <c r="D50" s="46"/>
      <c r="E50" s="213"/>
      <c r="F50" s="46"/>
      <c r="G50" s="46"/>
      <c r="H50" s="46"/>
      <c r="I50" s="46"/>
      <c r="J50" s="46"/>
      <c r="K50" s="46"/>
      <c r="L50" s="46"/>
      <c r="M50" s="46"/>
      <c r="N50" s="213"/>
      <c r="O50" s="46"/>
      <c r="P50" s="46"/>
      <c r="Q50" s="46"/>
      <c r="R50" s="46"/>
      <c r="S50" s="46"/>
      <c r="T50" s="46"/>
      <c r="U50" s="46"/>
      <c r="V50" s="46"/>
      <c r="W50" s="213"/>
      <c r="X50" s="46"/>
      <c r="Y50" s="46"/>
      <c r="Z50" s="46"/>
      <c r="AA50" s="46"/>
      <c r="AB50" s="46"/>
      <c r="AC50" s="46"/>
      <c r="AD50" s="46"/>
      <c r="AE50" s="46"/>
      <c r="AF50" s="213"/>
      <c r="AG50" s="46"/>
      <c r="AH50" s="46"/>
      <c r="AI50" s="46"/>
      <c r="AJ50" s="46"/>
      <c r="AK50" s="46"/>
      <c r="AL50" s="46"/>
      <c r="AM50" s="46"/>
      <c r="AN50" s="46"/>
      <c r="AO50" s="213"/>
      <c r="AP50" s="46"/>
      <c r="AQ50" s="46"/>
      <c r="AR50" s="46"/>
      <c r="AS50" s="46"/>
      <c r="AT50" s="46"/>
      <c r="AU50" s="46"/>
      <c r="AV50" s="46"/>
      <c r="AW50" s="46"/>
      <c r="AX50" s="213"/>
      <c r="AY50" s="46"/>
      <c r="AZ50" s="46"/>
      <c r="BA50" s="46"/>
      <c r="BB50" s="46"/>
      <c r="BC50" s="46"/>
      <c r="BD50" s="46"/>
      <c r="BE50" s="46"/>
      <c r="BF50" s="46"/>
      <c r="BG50" s="213"/>
      <c r="BH50" s="46"/>
      <c r="BI50" s="46"/>
      <c r="BJ50" s="46"/>
      <c r="BK50" s="46"/>
      <c r="BL50" s="46"/>
      <c r="BM50" s="46"/>
      <c r="BN50" s="46"/>
      <c r="BO50" s="46"/>
      <c r="BP50" s="46"/>
      <c r="BQ50" s="46"/>
      <c r="BR50" s="46"/>
      <c r="BS50" s="46"/>
      <c r="BT50" s="46"/>
      <c r="BU50" s="46"/>
      <c r="BV50" s="46"/>
      <c r="BW50" s="46"/>
      <c r="BX50" s="46"/>
      <c r="BY50" s="46"/>
      <c r="BZ50" s="46"/>
      <c r="CA50" s="46"/>
      <c r="CB50" s="46"/>
      <c r="CC50" s="46"/>
      <c r="CD50" s="46"/>
      <c r="CE50" s="46"/>
      <c r="CF50" s="46"/>
      <c r="CG50" s="46"/>
      <c r="CH50" s="46"/>
      <c r="CI50" s="46"/>
      <c r="CJ50" s="46"/>
      <c r="CK50" s="46"/>
      <c r="CL50" s="46"/>
      <c r="CM50" s="46"/>
      <c r="CN50" s="46"/>
      <c r="CO50" s="46"/>
      <c r="CP50" s="47"/>
      <c r="CQ50" s="47"/>
      <c r="CR50" s="47"/>
      <c r="CS50" s="47"/>
      <c r="CT50" s="47"/>
      <c r="CU50" s="47"/>
      <c r="CV50" s="47"/>
    </row>
    <row r="51" spans="1:100" ht="14.25" customHeight="1" x14ac:dyDescent="0.25">
      <c r="A51" s="46"/>
      <c r="B51" s="46"/>
      <c r="C51" s="46"/>
      <c r="D51" s="46"/>
      <c r="E51" s="213"/>
      <c r="F51" s="46"/>
      <c r="G51" s="46"/>
      <c r="H51" s="46"/>
      <c r="I51" s="46"/>
      <c r="J51" s="46"/>
      <c r="K51" s="46"/>
      <c r="L51" s="46"/>
      <c r="M51" s="46"/>
      <c r="N51" s="213"/>
      <c r="O51" s="46"/>
      <c r="P51" s="46"/>
      <c r="Q51" s="46"/>
      <c r="R51" s="46"/>
      <c r="S51" s="46"/>
      <c r="T51" s="46"/>
      <c r="U51" s="46"/>
      <c r="V51" s="46"/>
      <c r="W51" s="213"/>
      <c r="X51" s="46"/>
      <c r="Y51" s="46"/>
      <c r="Z51" s="46"/>
      <c r="AA51" s="46"/>
      <c r="AB51" s="46"/>
      <c r="AC51" s="46"/>
      <c r="AD51" s="46"/>
      <c r="AE51" s="46"/>
      <c r="AF51" s="213"/>
      <c r="AG51" s="46"/>
      <c r="AH51" s="46"/>
      <c r="AI51" s="46"/>
      <c r="AJ51" s="46"/>
      <c r="AK51" s="46"/>
      <c r="AL51" s="46"/>
      <c r="AM51" s="46"/>
      <c r="AN51" s="46"/>
      <c r="AO51" s="213"/>
      <c r="AP51" s="46"/>
      <c r="AQ51" s="46"/>
      <c r="AR51" s="46"/>
      <c r="AS51" s="46"/>
      <c r="AT51" s="46"/>
      <c r="AU51" s="46"/>
      <c r="AV51" s="46"/>
      <c r="AW51" s="46"/>
      <c r="AX51" s="213"/>
      <c r="AY51" s="46"/>
      <c r="AZ51" s="46"/>
      <c r="BA51" s="46"/>
      <c r="BB51" s="46"/>
      <c r="BC51" s="46"/>
      <c r="BD51" s="46"/>
      <c r="BE51" s="46"/>
      <c r="BF51" s="46"/>
      <c r="BG51" s="213"/>
      <c r="BH51" s="46"/>
      <c r="BI51" s="46"/>
      <c r="BJ51" s="46"/>
      <c r="BK51" s="46"/>
      <c r="BL51" s="46"/>
      <c r="BM51" s="46"/>
      <c r="BN51" s="46"/>
      <c r="BO51" s="46"/>
      <c r="BP51" s="46"/>
      <c r="BQ51" s="46"/>
      <c r="BR51" s="46"/>
      <c r="BS51" s="46"/>
      <c r="BT51" s="46"/>
      <c r="BU51" s="46"/>
      <c r="BV51" s="46"/>
      <c r="BW51" s="46"/>
      <c r="BX51" s="46"/>
      <c r="BY51" s="46"/>
      <c r="BZ51" s="46"/>
      <c r="CA51" s="46"/>
      <c r="CB51" s="46"/>
      <c r="CC51" s="46"/>
      <c r="CD51" s="46"/>
      <c r="CE51" s="46"/>
      <c r="CF51" s="46"/>
      <c r="CG51" s="46"/>
      <c r="CH51" s="46"/>
      <c r="CI51" s="46"/>
      <c r="CJ51" s="46"/>
      <c r="CK51" s="46"/>
      <c r="CL51" s="46"/>
      <c r="CM51" s="46"/>
      <c r="CN51" s="46"/>
      <c r="CO51" s="46"/>
      <c r="CP51" s="47"/>
      <c r="CQ51" s="47"/>
      <c r="CR51" s="47"/>
      <c r="CS51" s="47"/>
      <c r="CT51" s="47"/>
      <c r="CU51" s="47"/>
      <c r="CV51" s="47"/>
    </row>
    <row r="52" spans="1:100" ht="14.25" customHeight="1" x14ac:dyDescent="0.25">
      <c r="A52" s="46"/>
      <c r="B52" s="46"/>
      <c r="C52" s="46"/>
      <c r="D52" s="46"/>
      <c r="E52" s="213"/>
      <c r="F52" s="46"/>
      <c r="G52" s="46"/>
      <c r="H52" s="46"/>
      <c r="I52" s="46"/>
      <c r="J52" s="46"/>
      <c r="K52" s="46"/>
      <c r="L52" s="46"/>
      <c r="M52" s="46"/>
      <c r="N52" s="213"/>
      <c r="O52" s="46"/>
      <c r="P52" s="46"/>
      <c r="Q52" s="46"/>
      <c r="R52" s="46"/>
      <c r="S52" s="46"/>
      <c r="T52" s="46"/>
      <c r="U52" s="46"/>
      <c r="V52" s="46"/>
      <c r="W52" s="213"/>
      <c r="X52" s="46"/>
      <c r="Y52" s="46"/>
      <c r="Z52" s="46"/>
      <c r="AA52" s="46"/>
      <c r="AB52" s="46"/>
      <c r="AC52" s="46"/>
      <c r="AD52" s="46"/>
      <c r="AE52" s="46"/>
      <c r="AF52" s="213"/>
      <c r="AG52" s="46"/>
      <c r="AH52" s="46"/>
      <c r="AI52" s="46"/>
      <c r="AJ52" s="46"/>
      <c r="AK52" s="46"/>
      <c r="AL52" s="46"/>
      <c r="AM52" s="46"/>
      <c r="AN52" s="46"/>
      <c r="AO52" s="213"/>
      <c r="AP52" s="46"/>
      <c r="AQ52" s="46"/>
      <c r="AR52" s="46"/>
      <c r="AS52" s="46"/>
      <c r="AT52" s="46"/>
      <c r="AU52" s="46"/>
      <c r="AV52" s="46"/>
      <c r="AW52" s="46"/>
      <c r="AX52" s="213"/>
      <c r="AY52" s="46"/>
      <c r="AZ52" s="46"/>
      <c r="BA52" s="46"/>
      <c r="BB52" s="46"/>
      <c r="BC52" s="46"/>
      <c r="BD52" s="46"/>
      <c r="BE52" s="46"/>
      <c r="BF52" s="46"/>
      <c r="BG52" s="213"/>
      <c r="BH52" s="46"/>
      <c r="BI52" s="46"/>
      <c r="BJ52" s="46"/>
      <c r="BK52" s="46"/>
      <c r="BL52" s="46"/>
      <c r="BM52" s="46"/>
      <c r="BN52" s="46"/>
      <c r="BO52" s="46"/>
      <c r="BP52" s="46"/>
      <c r="BQ52" s="46"/>
      <c r="BR52" s="46"/>
      <c r="BS52" s="46"/>
      <c r="BT52" s="46"/>
      <c r="BU52" s="46"/>
      <c r="BV52" s="46"/>
      <c r="BW52" s="46"/>
      <c r="BX52" s="46"/>
      <c r="BY52" s="46"/>
      <c r="BZ52" s="46"/>
      <c r="CA52" s="46"/>
      <c r="CB52" s="46"/>
      <c r="CC52" s="46"/>
      <c r="CD52" s="46"/>
      <c r="CE52" s="46"/>
      <c r="CF52" s="46"/>
      <c r="CG52" s="46"/>
      <c r="CH52" s="46"/>
      <c r="CI52" s="46"/>
      <c r="CJ52" s="46"/>
      <c r="CK52" s="46"/>
      <c r="CL52" s="46"/>
      <c r="CM52" s="46"/>
      <c r="CN52" s="46"/>
      <c r="CO52" s="46"/>
      <c r="CP52" s="47"/>
      <c r="CQ52" s="47"/>
      <c r="CR52" s="47"/>
      <c r="CS52" s="47"/>
      <c r="CT52" s="47"/>
      <c r="CU52" s="47"/>
      <c r="CV52" s="47"/>
    </row>
    <row r="53" spans="1:100" ht="14.25" customHeight="1" x14ac:dyDescent="0.25">
      <c r="A53" s="46"/>
      <c r="B53" s="46"/>
      <c r="C53" s="46"/>
      <c r="D53" s="46"/>
      <c r="E53" s="213"/>
      <c r="F53" s="46"/>
      <c r="G53" s="46"/>
      <c r="H53" s="46"/>
      <c r="I53" s="46"/>
      <c r="J53" s="46"/>
      <c r="K53" s="46"/>
      <c r="L53" s="46"/>
      <c r="M53" s="46"/>
      <c r="N53" s="213"/>
      <c r="O53" s="46"/>
      <c r="P53" s="46"/>
      <c r="Q53" s="46"/>
      <c r="R53" s="46"/>
      <c r="S53" s="46"/>
      <c r="T53" s="46"/>
      <c r="U53" s="46"/>
      <c r="V53" s="46"/>
      <c r="W53" s="213"/>
      <c r="X53" s="46"/>
      <c r="Y53" s="46"/>
      <c r="Z53" s="46"/>
      <c r="AA53" s="46"/>
      <c r="AB53" s="46"/>
      <c r="AC53" s="46"/>
      <c r="AD53" s="46"/>
      <c r="AE53" s="46"/>
      <c r="AF53" s="213"/>
      <c r="AG53" s="46"/>
      <c r="AH53" s="46"/>
      <c r="AI53" s="46"/>
      <c r="AJ53" s="46"/>
      <c r="AK53" s="46"/>
      <c r="AL53" s="46"/>
      <c r="AM53" s="46"/>
      <c r="AN53" s="46"/>
      <c r="AO53" s="213"/>
      <c r="AP53" s="46"/>
      <c r="AQ53" s="46"/>
      <c r="AR53" s="46"/>
      <c r="AS53" s="46"/>
      <c r="AT53" s="46"/>
      <c r="AU53" s="46"/>
      <c r="AV53" s="46"/>
      <c r="AW53" s="46"/>
      <c r="AX53" s="213"/>
      <c r="AY53" s="46"/>
      <c r="AZ53" s="46"/>
      <c r="BA53" s="46"/>
      <c r="BB53" s="46"/>
      <c r="BC53" s="46"/>
      <c r="BD53" s="46"/>
      <c r="BE53" s="46"/>
      <c r="BF53" s="46"/>
      <c r="BG53" s="213"/>
      <c r="BH53" s="46"/>
      <c r="BI53" s="46"/>
      <c r="BJ53" s="46"/>
      <c r="BK53" s="46"/>
      <c r="BL53" s="46"/>
      <c r="BM53" s="46"/>
      <c r="BN53" s="46"/>
      <c r="BO53" s="46"/>
      <c r="BP53" s="46"/>
      <c r="BQ53" s="46"/>
      <c r="BR53" s="46"/>
      <c r="BS53" s="46"/>
      <c r="BT53" s="46"/>
      <c r="BU53" s="46"/>
      <c r="BV53" s="46"/>
      <c r="BW53" s="46"/>
      <c r="BX53" s="46"/>
      <c r="BY53" s="46"/>
      <c r="BZ53" s="46"/>
      <c r="CA53" s="46"/>
      <c r="CB53" s="46"/>
      <c r="CC53" s="46"/>
      <c r="CD53" s="46"/>
      <c r="CE53" s="46"/>
      <c r="CF53" s="46"/>
      <c r="CG53" s="46"/>
      <c r="CH53" s="46"/>
      <c r="CI53" s="46"/>
      <c r="CJ53" s="46"/>
      <c r="CK53" s="46"/>
      <c r="CL53" s="46"/>
      <c r="CM53" s="46"/>
      <c r="CN53" s="46"/>
      <c r="CO53" s="46"/>
      <c r="CP53" s="47"/>
      <c r="CQ53" s="47"/>
      <c r="CR53" s="47"/>
      <c r="CS53" s="47"/>
      <c r="CT53" s="47"/>
      <c r="CU53" s="47"/>
      <c r="CV53" s="47"/>
    </row>
    <row r="54" spans="1:100" ht="14.25" customHeight="1" x14ac:dyDescent="0.25">
      <c r="A54" s="46"/>
      <c r="B54" s="46"/>
      <c r="C54" s="46"/>
      <c r="D54" s="46"/>
      <c r="E54" s="213"/>
      <c r="F54" s="46"/>
      <c r="G54" s="46"/>
      <c r="H54" s="46"/>
      <c r="I54" s="46"/>
      <c r="J54" s="46"/>
      <c r="K54" s="46"/>
      <c r="L54" s="46"/>
      <c r="M54" s="46"/>
      <c r="N54" s="213"/>
      <c r="O54" s="46"/>
      <c r="P54" s="46"/>
      <c r="Q54" s="46"/>
      <c r="R54" s="46"/>
      <c r="S54" s="46"/>
      <c r="T54" s="46"/>
      <c r="U54" s="46"/>
      <c r="V54" s="46"/>
      <c r="W54" s="213"/>
      <c r="X54" s="46"/>
      <c r="Y54" s="46"/>
      <c r="Z54" s="46"/>
      <c r="AA54" s="46"/>
      <c r="AB54" s="46"/>
      <c r="AC54" s="46"/>
      <c r="AD54" s="46"/>
      <c r="AE54" s="46"/>
      <c r="AF54" s="213"/>
      <c r="AG54" s="46"/>
      <c r="AH54" s="46"/>
      <c r="AI54" s="46"/>
      <c r="AJ54" s="46"/>
      <c r="AK54" s="46"/>
      <c r="AL54" s="46"/>
      <c r="AM54" s="46"/>
      <c r="AN54" s="46"/>
      <c r="AO54" s="213"/>
      <c r="AP54" s="46"/>
      <c r="AQ54" s="46"/>
      <c r="AR54" s="46"/>
      <c r="AS54" s="46"/>
      <c r="AT54" s="46"/>
      <c r="AU54" s="46"/>
      <c r="AV54" s="46"/>
      <c r="AW54" s="46"/>
      <c r="AX54" s="213"/>
      <c r="AY54" s="46"/>
      <c r="AZ54" s="46"/>
      <c r="BA54" s="46"/>
      <c r="BB54" s="46"/>
      <c r="BC54" s="46"/>
      <c r="BD54" s="46"/>
      <c r="BE54" s="46"/>
      <c r="BF54" s="46"/>
      <c r="BG54" s="213"/>
      <c r="BH54" s="46"/>
      <c r="BI54" s="46"/>
      <c r="BJ54" s="46"/>
      <c r="BK54" s="46"/>
      <c r="BL54" s="46"/>
      <c r="BM54" s="46"/>
      <c r="BN54" s="46"/>
      <c r="BO54" s="46"/>
      <c r="BP54" s="46"/>
      <c r="BQ54" s="46"/>
      <c r="BR54" s="46"/>
      <c r="BS54" s="46"/>
      <c r="BT54" s="46"/>
      <c r="BU54" s="46"/>
      <c r="BV54" s="46"/>
      <c r="BW54" s="46"/>
      <c r="BX54" s="46"/>
      <c r="BY54" s="46"/>
      <c r="BZ54" s="46"/>
      <c r="CA54" s="46"/>
      <c r="CB54" s="46"/>
      <c r="CC54" s="46"/>
      <c r="CD54" s="46"/>
      <c r="CE54" s="46"/>
      <c r="CF54" s="46"/>
      <c r="CG54" s="46"/>
      <c r="CH54" s="46"/>
      <c r="CI54" s="46"/>
      <c r="CJ54" s="46"/>
      <c r="CK54" s="46"/>
      <c r="CL54" s="46"/>
      <c r="CM54" s="46"/>
      <c r="CN54" s="46"/>
      <c r="CO54" s="46"/>
      <c r="CP54" s="47"/>
      <c r="CQ54" s="47"/>
      <c r="CR54" s="47"/>
      <c r="CS54" s="47"/>
      <c r="CT54" s="47"/>
      <c r="CU54" s="47"/>
      <c r="CV54" s="47"/>
    </row>
    <row r="55" spans="1:100" ht="14.25" customHeight="1" x14ac:dyDescent="0.25">
      <c r="A55" s="46"/>
      <c r="B55" s="46"/>
      <c r="C55" s="46"/>
      <c r="D55" s="46"/>
      <c r="E55" s="213"/>
      <c r="F55" s="46"/>
      <c r="G55" s="46"/>
      <c r="H55" s="46"/>
      <c r="I55" s="46"/>
      <c r="J55" s="46"/>
      <c r="K55" s="46"/>
      <c r="L55" s="46"/>
      <c r="M55" s="46"/>
      <c r="N55" s="213"/>
      <c r="O55" s="46"/>
      <c r="P55" s="46"/>
      <c r="Q55" s="46"/>
      <c r="R55" s="46"/>
      <c r="S55" s="46"/>
      <c r="T55" s="46"/>
      <c r="U55" s="46"/>
      <c r="V55" s="46"/>
      <c r="W55" s="213"/>
      <c r="X55" s="46"/>
      <c r="Y55" s="46"/>
      <c r="Z55" s="46"/>
      <c r="AA55" s="46"/>
      <c r="AB55" s="46"/>
      <c r="AC55" s="46"/>
      <c r="AD55" s="46"/>
      <c r="AE55" s="46"/>
      <c r="AF55" s="213"/>
      <c r="AG55" s="46"/>
      <c r="AH55" s="46"/>
      <c r="AI55" s="46"/>
      <c r="AJ55" s="46"/>
      <c r="AK55" s="46"/>
      <c r="AL55" s="46"/>
      <c r="AM55" s="46"/>
      <c r="AN55" s="46"/>
      <c r="AO55" s="213"/>
      <c r="AP55" s="46"/>
      <c r="AQ55" s="46"/>
      <c r="AR55" s="46"/>
      <c r="AS55" s="46"/>
      <c r="AT55" s="46"/>
      <c r="AU55" s="46"/>
      <c r="AV55" s="46"/>
      <c r="AW55" s="46"/>
      <c r="AX55" s="213"/>
      <c r="AY55" s="46"/>
      <c r="AZ55" s="46"/>
      <c r="BA55" s="46"/>
      <c r="BB55" s="46"/>
      <c r="BC55" s="46"/>
      <c r="BD55" s="46"/>
      <c r="BE55" s="46"/>
      <c r="BF55" s="46"/>
      <c r="BG55" s="213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  <c r="CK55" s="46"/>
      <c r="CL55" s="46"/>
      <c r="CM55" s="46"/>
      <c r="CN55" s="46"/>
      <c r="CO55" s="46"/>
      <c r="CP55" s="47"/>
      <c r="CQ55" s="47"/>
      <c r="CR55" s="47"/>
      <c r="CS55" s="47"/>
      <c r="CT55" s="47"/>
      <c r="CU55" s="47"/>
      <c r="CV55" s="47"/>
    </row>
    <row r="56" spans="1:100" ht="14.25" customHeight="1" x14ac:dyDescent="0.25">
      <c r="A56" s="46"/>
      <c r="B56" s="46"/>
      <c r="C56" s="46"/>
      <c r="D56" s="46"/>
      <c r="E56" s="213"/>
      <c r="F56" s="46"/>
      <c r="G56" s="46"/>
      <c r="H56" s="46"/>
      <c r="I56" s="46"/>
      <c r="J56" s="46"/>
      <c r="K56" s="46"/>
      <c r="L56" s="46"/>
      <c r="M56" s="46"/>
      <c r="N56" s="213"/>
      <c r="O56" s="46"/>
      <c r="P56" s="46"/>
      <c r="Q56" s="46"/>
      <c r="R56" s="46"/>
      <c r="S56" s="46"/>
      <c r="T56" s="46"/>
      <c r="U56" s="46"/>
      <c r="V56" s="46"/>
      <c r="W56" s="213"/>
      <c r="X56" s="46"/>
      <c r="Y56" s="46"/>
      <c r="Z56" s="46"/>
      <c r="AA56" s="46"/>
      <c r="AB56" s="46"/>
      <c r="AC56" s="46"/>
      <c r="AD56" s="46"/>
      <c r="AE56" s="46"/>
      <c r="AF56" s="213"/>
      <c r="AG56" s="46"/>
      <c r="AH56" s="46"/>
      <c r="AI56" s="46"/>
      <c r="AJ56" s="46"/>
      <c r="AK56" s="46"/>
      <c r="AL56" s="46"/>
      <c r="AM56" s="46"/>
      <c r="AN56" s="46"/>
      <c r="AO56" s="213"/>
      <c r="AP56" s="46"/>
      <c r="AQ56" s="46"/>
      <c r="AR56" s="46"/>
      <c r="AS56" s="46"/>
      <c r="AT56" s="46"/>
      <c r="AU56" s="46"/>
      <c r="AV56" s="46"/>
      <c r="AW56" s="46"/>
      <c r="AX56" s="213"/>
      <c r="AY56" s="46"/>
      <c r="AZ56" s="46"/>
      <c r="BA56" s="46"/>
      <c r="BB56" s="46"/>
      <c r="BC56" s="46"/>
      <c r="BD56" s="46"/>
      <c r="BE56" s="46"/>
      <c r="BF56" s="46"/>
      <c r="BG56" s="213"/>
      <c r="BH56" s="46"/>
      <c r="BI56" s="46"/>
      <c r="BJ56" s="46"/>
      <c r="BK56" s="46"/>
      <c r="BL56" s="46"/>
      <c r="BM56" s="46"/>
      <c r="BN56" s="46"/>
      <c r="BO56" s="46"/>
      <c r="BP56" s="46"/>
      <c r="BQ56" s="46"/>
      <c r="BR56" s="46"/>
      <c r="BS56" s="46"/>
      <c r="BT56" s="46"/>
      <c r="BU56" s="46"/>
      <c r="BV56" s="46"/>
      <c r="BW56" s="46"/>
      <c r="BX56" s="46"/>
      <c r="BY56" s="46"/>
      <c r="BZ56" s="46"/>
      <c r="CA56" s="46"/>
      <c r="CB56" s="46"/>
      <c r="CC56" s="46"/>
      <c r="CD56" s="46"/>
      <c r="CE56" s="46"/>
      <c r="CF56" s="46"/>
      <c r="CG56" s="46"/>
      <c r="CH56" s="46"/>
      <c r="CI56" s="46"/>
      <c r="CJ56" s="46"/>
      <c r="CK56" s="46"/>
      <c r="CL56" s="46"/>
      <c r="CM56" s="46"/>
      <c r="CN56" s="46"/>
      <c r="CO56" s="46"/>
      <c r="CP56" s="47"/>
      <c r="CQ56" s="47"/>
      <c r="CR56" s="47"/>
      <c r="CS56" s="47"/>
      <c r="CT56" s="47"/>
      <c r="CU56" s="47"/>
      <c r="CV56" s="47"/>
    </row>
    <row r="57" spans="1:100" ht="14.25" customHeight="1" x14ac:dyDescent="0.25">
      <c r="A57" s="46"/>
      <c r="B57" s="46"/>
      <c r="C57" s="46"/>
      <c r="D57" s="46"/>
      <c r="E57" s="213"/>
      <c r="F57" s="46"/>
      <c r="G57" s="46"/>
      <c r="H57" s="46"/>
      <c r="I57" s="46"/>
      <c r="J57" s="46"/>
      <c r="K57" s="46"/>
      <c r="L57" s="46"/>
      <c r="M57" s="46"/>
      <c r="N57" s="213"/>
      <c r="O57" s="46"/>
      <c r="P57" s="46"/>
      <c r="Q57" s="46"/>
      <c r="R57" s="46"/>
      <c r="S57" s="46"/>
      <c r="T57" s="46"/>
      <c r="U57" s="46"/>
      <c r="V57" s="46"/>
      <c r="W57" s="213"/>
      <c r="X57" s="46"/>
      <c r="Y57" s="46"/>
      <c r="Z57" s="46"/>
      <c r="AA57" s="46"/>
      <c r="AB57" s="46"/>
      <c r="AC57" s="46"/>
      <c r="AD57" s="46"/>
      <c r="AE57" s="46"/>
      <c r="AF57" s="213"/>
      <c r="AG57" s="46"/>
      <c r="AH57" s="46"/>
      <c r="AI57" s="46"/>
      <c r="AJ57" s="46"/>
      <c r="AK57" s="46"/>
      <c r="AL57" s="46"/>
      <c r="AM57" s="46"/>
      <c r="AN57" s="46"/>
      <c r="AO57" s="213"/>
      <c r="AP57" s="46"/>
      <c r="AQ57" s="46"/>
      <c r="AR57" s="46"/>
      <c r="AS57" s="46"/>
      <c r="AT57" s="46"/>
      <c r="AU57" s="46"/>
      <c r="AV57" s="46"/>
      <c r="AW57" s="46"/>
      <c r="AX57" s="213"/>
      <c r="AY57" s="46"/>
      <c r="AZ57" s="46"/>
      <c r="BA57" s="46"/>
      <c r="BB57" s="46"/>
      <c r="BC57" s="46"/>
      <c r="BD57" s="46"/>
      <c r="BE57" s="46"/>
      <c r="BF57" s="46"/>
      <c r="BG57" s="213"/>
      <c r="BH57" s="46"/>
      <c r="BI57" s="46"/>
      <c r="BJ57" s="46"/>
      <c r="BK57" s="46"/>
      <c r="BL57" s="46"/>
      <c r="BM57" s="46"/>
      <c r="BN57" s="46"/>
      <c r="BO57" s="46"/>
      <c r="BP57" s="46"/>
      <c r="BQ57" s="46"/>
      <c r="BR57" s="46"/>
      <c r="BS57" s="46"/>
      <c r="BT57" s="46"/>
      <c r="BU57" s="46"/>
      <c r="BV57" s="46"/>
      <c r="BW57" s="46"/>
      <c r="BX57" s="46"/>
      <c r="BY57" s="46"/>
      <c r="BZ57" s="46"/>
      <c r="CA57" s="46"/>
      <c r="CB57" s="46"/>
      <c r="CC57" s="46"/>
      <c r="CD57" s="46"/>
      <c r="CE57" s="46"/>
      <c r="CF57" s="46"/>
      <c r="CG57" s="46"/>
      <c r="CH57" s="46"/>
      <c r="CI57" s="46"/>
      <c r="CJ57" s="46"/>
      <c r="CK57" s="46"/>
      <c r="CL57" s="46"/>
      <c r="CM57" s="46"/>
      <c r="CN57" s="46"/>
      <c r="CO57" s="46"/>
      <c r="CP57" s="47"/>
      <c r="CQ57" s="47"/>
      <c r="CR57" s="47"/>
      <c r="CS57" s="47"/>
      <c r="CT57" s="47"/>
      <c r="CU57" s="47"/>
      <c r="CV57" s="47"/>
    </row>
    <row r="58" spans="1:100" ht="14.25" customHeight="1" x14ac:dyDescent="0.25">
      <c r="A58" s="46"/>
      <c r="B58" s="46"/>
      <c r="C58" s="46"/>
      <c r="D58" s="46"/>
      <c r="E58" s="213"/>
      <c r="F58" s="46"/>
      <c r="G58" s="46"/>
      <c r="H58" s="46"/>
      <c r="I58" s="46"/>
      <c r="J58" s="46"/>
      <c r="K58" s="46"/>
      <c r="L58" s="46"/>
      <c r="M58" s="46"/>
      <c r="N58" s="213"/>
      <c r="O58" s="46"/>
      <c r="P58" s="46"/>
      <c r="Q58" s="46"/>
      <c r="R58" s="46"/>
      <c r="S58" s="46"/>
      <c r="T58" s="46"/>
      <c r="U58" s="46"/>
      <c r="V58" s="46"/>
      <c r="W58" s="213"/>
      <c r="X58" s="46"/>
      <c r="Y58" s="46"/>
      <c r="Z58" s="46"/>
      <c r="AA58" s="46"/>
      <c r="AB58" s="46"/>
      <c r="AC58" s="46"/>
      <c r="AD58" s="46"/>
      <c r="AE58" s="46"/>
      <c r="AF58" s="213"/>
      <c r="AG58" s="46"/>
      <c r="AH58" s="46"/>
      <c r="AI58" s="46"/>
      <c r="AJ58" s="46"/>
      <c r="AK58" s="46"/>
      <c r="AL58" s="46"/>
      <c r="AM58" s="46"/>
      <c r="AN58" s="46"/>
      <c r="AO58" s="213"/>
      <c r="AP58" s="46"/>
      <c r="AQ58" s="46"/>
      <c r="AR58" s="46"/>
      <c r="AS58" s="46"/>
      <c r="AT58" s="46"/>
      <c r="AU58" s="46"/>
      <c r="AV58" s="46"/>
      <c r="AW58" s="46"/>
      <c r="AX58" s="213"/>
      <c r="AY58" s="46"/>
      <c r="AZ58" s="46"/>
      <c r="BA58" s="46"/>
      <c r="BB58" s="46"/>
      <c r="BC58" s="46"/>
      <c r="BD58" s="46"/>
      <c r="BE58" s="46"/>
      <c r="BF58" s="46"/>
      <c r="BG58" s="213"/>
      <c r="BH58" s="46"/>
      <c r="BI58" s="46"/>
      <c r="BJ58" s="46"/>
      <c r="BK58" s="46"/>
      <c r="BL58" s="46"/>
      <c r="BM58" s="46"/>
      <c r="BN58" s="46"/>
      <c r="BO58" s="46"/>
      <c r="BP58" s="46"/>
      <c r="BQ58" s="46"/>
      <c r="BR58" s="46"/>
      <c r="BS58" s="46"/>
      <c r="BT58" s="46"/>
      <c r="BU58" s="46"/>
      <c r="BV58" s="46"/>
      <c r="BW58" s="46"/>
      <c r="BX58" s="46"/>
      <c r="BY58" s="46"/>
      <c r="BZ58" s="46"/>
      <c r="CA58" s="46"/>
      <c r="CB58" s="46"/>
      <c r="CC58" s="46"/>
      <c r="CD58" s="46"/>
      <c r="CE58" s="46"/>
      <c r="CF58" s="46"/>
      <c r="CG58" s="46"/>
      <c r="CH58" s="46"/>
      <c r="CI58" s="46"/>
      <c r="CJ58" s="46"/>
      <c r="CK58" s="46"/>
      <c r="CL58" s="46"/>
      <c r="CM58" s="46"/>
      <c r="CN58" s="46"/>
      <c r="CO58" s="46"/>
      <c r="CP58" s="47"/>
      <c r="CQ58" s="47"/>
      <c r="CR58" s="47"/>
      <c r="CS58" s="47"/>
      <c r="CT58" s="47"/>
      <c r="CU58" s="47"/>
      <c r="CV58" s="47"/>
    </row>
    <row r="59" spans="1:100" ht="14.25" customHeight="1" x14ac:dyDescent="0.25">
      <c r="A59" s="46"/>
      <c r="B59" s="46"/>
      <c r="C59" s="46"/>
      <c r="D59" s="46"/>
      <c r="E59" s="213"/>
      <c r="F59" s="46"/>
      <c r="G59" s="46"/>
      <c r="H59" s="46"/>
      <c r="I59" s="46"/>
      <c r="J59" s="46"/>
      <c r="K59" s="46"/>
      <c r="L59" s="46"/>
      <c r="M59" s="46"/>
      <c r="N59" s="213"/>
      <c r="O59" s="46"/>
      <c r="P59" s="46"/>
      <c r="Q59" s="46"/>
      <c r="R59" s="46"/>
      <c r="S59" s="46"/>
      <c r="T59" s="46"/>
      <c r="U59" s="46"/>
      <c r="V59" s="46"/>
      <c r="W59" s="213"/>
      <c r="X59" s="46"/>
      <c r="Y59" s="46"/>
      <c r="Z59" s="46"/>
      <c r="AA59" s="46"/>
      <c r="AB59" s="46"/>
      <c r="AC59" s="46"/>
      <c r="AD59" s="46"/>
      <c r="AE59" s="46"/>
      <c r="AF59" s="213"/>
      <c r="AG59" s="46"/>
      <c r="AH59" s="46"/>
      <c r="AI59" s="46"/>
      <c r="AJ59" s="46"/>
      <c r="AK59" s="46"/>
      <c r="AL59" s="46"/>
      <c r="AM59" s="46"/>
      <c r="AN59" s="46"/>
      <c r="AO59" s="213"/>
      <c r="AP59" s="46"/>
      <c r="AQ59" s="46"/>
      <c r="AR59" s="46"/>
      <c r="AS59" s="46"/>
      <c r="AT59" s="46"/>
      <c r="AU59" s="46"/>
      <c r="AV59" s="46"/>
      <c r="AW59" s="46"/>
      <c r="AX59" s="213"/>
      <c r="AY59" s="46"/>
      <c r="AZ59" s="46"/>
      <c r="BA59" s="46"/>
      <c r="BB59" s="46"/>
      <c r="BC59" s="46"/>
      <c r="BD59" s="46"/>
      <c r="BE59" s="46"/>
      <c r="BF59" s="46"/>
      <c r="BG59" s="213"/>
      <c r="BH59" s="46"/>
      <c r="BI59" s="46"/>
      <c r="BJ59" s="46"/>
      <c r="BK59" s="46"/>
      <c r="BL59" s="46"/>
      <c r="BM59" s="46"/>
      <c r="BN59" s="46"/>
      <c r="BO59" s="46"/>
      <c r="BP59" s="46"/>
      <c r="BQ59" s="46"/>
      <c r="BR59" s="46"/>
      <c r="BS59" s="46"/>
      <c r="BT59" s="46"/>
      <c r="BU59" s="46"/>
      <c r="BV59" s="46"/>
      <c r="BW59" s="46"/>
      <c r="BX59" s="46"/>
      <c r="BY59" s="46"/>
      <c r="BZ59" s="46"/>
      <c r="CA59" s="46"/>
      <c r="CB59" s="46"/>
      <c r="CC59" s="46"/>
      <c r="CD59" s="46"/>
      <c r="CE59" s="46"/>
      <c r="CF59" s="46"/>
      <c r="CG59" s="46"/>
      <c r="CH59" s="46"/>
      <c r="CI59" s="46"/>
      <c r="CJ59" s="46"/>
      <c r="CK59" s="46"/>
      <c r="CL59" s="46"/>
      <c r="CM59" s="46"/>
      <c r="CN59" s="46"/>
      <c r="CO59" s="46"/>
      <c r="CP59" s="47"/>
      <c r="CQ59" s="47"/>
      <c r="CR59" s="47"/>
      <c r="CS59" s="47"/>
      <c r="CT59" s="47"/>
      <c r="CU59" s="47"/>
      <c r="CV59" s="47"/>
    </row>
    <row r="60" spans="1:100" ht="14.25" customHeight="1" x14ac:dyDescent="0.25">
      <c r="A60" s="46"/>
      <c r="B60" s="46"/>
      <c r="C60" s="46"/>
      <c r="D60" s="46"/>
      <c r="E60" s="213"/>
      <c r="F60" s="46"/>
      <c r="G60" s="46"/>
      <c r="H60" s="46"/>
      <c r="I60" s="46"/>
      <c r="J60" s="46"/>
      <c r="K60" s="46"/>
      <c r="L60" s="46"/>
      <c r="M60" s="46"/>
      <c r="N60" s="213"/>
      <c r="O60" s="46"/>
      <c r="P60" s="46"/>
      <c r="Q60" s="46"/>
      <c r="R60" s="46"/>
      <c r="S60" s="46"/>
      <c r="T60" s="46"/>
      <c r="U60" s="46"/>
      <c r="V60" s="46"/>
      <c r="W60" s="213"/>
      <c r="X60" s="46"/>
      <c r="Y60" s="46"/>
      <c r="Z60" s="46"/>
      <c r="AA60" s="46"/>
      <c r="AB60" s="46"/>
      <c r="AC60" s="46"/>
      <c r="AD60" s="46"/>
      <c r="AE60" s="46"/>
      <c r="AF60" s="213"/>
      <c r="AG60" s="46"/>
      <c r="AH60" s="46"/>
      <c r="AI60" s="46"/>
      <c r="AJ60" s="46"/>
      <c r="AK60" s="46"/>
      <c r="AL60" s="46"/>
      <c r="AM60" s="46"/>
      <c r="AN60" s="46"/>
      <c r="AO60" s="213"/>
      <c r="AP60" s="46"/>
      <c r="AQ60" s="46"/>
      <c r="AR60" s="46"/>
      <c r="AS60" s="46"/>
      <c r="AT60" s="46"/>
      <c r="AU60" s="46"/>
      <c r="AV60" s="46"/>
      <c r="AW60" s="46"/>
      <c r="AX60" s="213"/>
      <c r="AY60" s="46"/>
      <c r="AZ60" s="46"/>
      <c r="BA60" s="46"/>
      <c r="BB60" s="46"/>
      <c r="BC60" s="46"/>
      <c r="BD60" s="46"/>
      <c r="BE60" s="46"/>
      <c r="BF60" s="46"/>
      <c r="BG60" s="213"/>
      <c r="BH60" s="46"/>
      <c r="BI60" s="46"/>
      <c r="BJ60" s="46"/>
      <c r="BK60" s="46"/>
      <c r="BL60" s="46"/>
      <c r="BM60" s="46"/>
      <c r="BN60" s="46"/>
      <c r="BO60" s="46"/>
      <c r="BP60" s="46"/>
      <c r="BQ60" s="46"/>
      <c r="BR60" s="46"/>
      <c r="BS60" s="46"/>
      <c r="BT60" s="46"/>
      <c r="BU60" s="46"/>
      <c r="BV60" s="46"/>
      <c r="BW60" s="46"/>
      <c r="BX60" s="46"/>
      <c r="BY60" s="46"/>
      <c r="BZ60" s="46"/>
      <c r="CA60" s="46"/>
      <c r="CB60" s="46"/>
      <c r="CC60" s="46"/>
      <c r="CD60" s="46"/>
      <c r="CE60" s="46"/>
      <c r="CF60" s="46"/>
      <c r="CG60" s="46"/>
      <c r="CH60" s="46"/>
      <c r="CI60" s="46"/>
      <c r="CJ60" s="46"/>
      <c r="CK60" s="46"/>
      <c r="CL60" s="46"/>
      <c r="CM60" s="46"/>
      <c r="CN60" s="46"/>
      <c r="CO60" s="46"/>
      <c r="CP60" s="47"/>
      <c r="CQ60" s="47"/>
      <c r="CR60" s="47"/>
      <c r="CS60" s="47"/>
      <c r="CT60" s="47"/>
      <c r="CU60" s="47"/>
      <c r="CV60" s="47"/>
    </row>
    <row r="61" spans="1:100" ht="14.25" customHeight="1" x14ac:dyDescent="0.25">
      <c r="A61" s="46"/>
      <c r="B61" s="46"/>
      <c r="C61" s="46"/>
      <c r="D61" s="46"/>
      <c r="E61" s="213"/>
      <c r="F61" s="46"/>
      <c r="G61" s="46"/>
      <c r="H61" s="46"/>
      <c r="I61" s="46"/>
      <c r="J61" s="46"/>
      <c r="K61" s="46"/>
      <c r="L61" s="46"/>
      <c r="M61" s="46"/>
      <c r="N61" s="213"/>
      <c r="O61" s="46"/>
      <c r="P61" s="46"/>
      <c r="Q61" s="46"/>
      <c r="R61" s="46"/>
      <c r="S61" s="46"/>
      <c r="T61" s="46"/>
      <c r="U61" s="46"/>
      <c r="V61" s="46"/>
      <c r="W61" s="213"/>
      <c r="X61" s="46"/>
      <c r="Y61" s="46"/>
      <c r="Z61" s="46"/>
      <c r="AA61" s="46"/>
      <c r="AB61" s="46"/>
      <c r="AC61" s="46"/>
      <c r="AD61" s="46"/>
      <c r="AE61" s="46"/>
      <c r="AF61" s="213"/>
      <c r="AG61" s="46"/>
      <c r="AH61" s="46"/>
      <c r="AI61" s="46"/>
      <c r="AJ61" s="46"/>
      <c r="AK61" s="46"/>
      <c r="AL61" s="46"/>
      <c r="AM61" s="46"/>
      <c r="AN61" s="46"/>
      <c r="AO61" s="213"/>
      <c r="AP61" s="46"/>
      <c r="AQ61" s="46"/>
      <c r="AR61" s="46"/>
      <c r="AS61" s="46"/>
      <c r="AT61" s="46"/>
      <c r="AU61" s="46"/>
      <c r="AV61" s="46"/>
      <c r="AW61" s="46"/>
      <c r="AX61" s="213"/>
      <c r="AY61" s="46"/>
      <c r="AZ61" s="46"/>
      <c r="BA61" s="46"/>
      <c r="BB61" s="46"/>
      <c r="BC61" s="46"/>
      <c r="BD61" s="46"/>
      <c r="BE61" s="46"/>
      <c r="BF61" s="46"/>
      <c r="BG61" s="213"/>
      <c r="BH61" s="46"/>
      <c r="BI61" s="46"/>
      <c r="BJ61" s="46"/>
      <c r="BK61" s="46"/>
      <c r="BL61" s="46"/>
      <c r="BM61" s="46"/>
      <c r="BN61" s="46"/>
      <c r="BO61" s="46"/>
      <c r="BP61" s="46"/>
      <c r="BQ61" s="46"/>
      <c r="BR61" s="46"/>
      <c r="BS61" s="46"/>
      <c r="BT61" s="46"/>
      <c r="BU61" s="46"/>
      <c r="BV61" s="46"/>
      <c r="BW61" s="46"/>
      <c r="BX61" s="46"/>
      <c r="BY61" s="46"/>
      <c r="BZ61" s="46"/>
      <c r="CA61" s="46"/>
      <c r="CB61" s="46"/>
      <c r="CC61" s="46"/>
      <c r="CD61" s="46"/>
      <c r="CE61" s="46"/>
      <c r="CF61" s="46"/>
      <c r="CG61" s="46"/>
      <c r="CH61" s="46"/>
      <c r="CI61" s="46"/>
      <c r="CJ61" s="46"/>
      <c r="CK61" s="46"/>
      <c r="CL61" s="46"/>
      <c r="CM61" s="46"/>
      <c r="CN61" s="46"/>
      <c r="CO61" s="46"/>
      <c r="CP61" s="47"/>
      <c r="CQ61" s="47"/>
      <c r="CR61" s="47"/>
      <c r="CS61" s="47"/>
      <c r="CT61" s="47"/>
      <c r="CU61" s="47"/>
      <c r="CV61" s="47"/>
    </row>
    <row r="62" spans="1:100" ht="14.25" customHeight="1" x14ac:dyDescent="0.25">
      <c r="A62" s="46"/>
      <c r="B62" s="46"/>
      <c r="C62" s="46"/>
      <c r="D62" s="46"/>
      <c r="E62" s="213"/>
      <c r="F62" s="46"/>
      <c r="G62" s="46"/>
      <c r="H62" s="46"/>
      <c r="I62" s="46"/>
      <c r="J62" s="46"/>
      <c r="K62" s="46"/>
      <c r="L62" s="46"/>
      <c r="M62" s="46"/>
      <c r="N62" s="213"/>
      <c r="O62" s="46"/>
      <c r="P62" s="46"/>
      <c r="Q62" s="46"/>
      <c r="R62" s="46"/>
      <c r="S62" s="46"/>
      <c r="T62" s="46"/>
      <c r="U62" s="46"/>
      <c r="V62" s="46"/>
      <c r="W62" s="213"/>
      <c r="X62" s="46"/>
      <c r="Y62" s="46"/>
      <c r="Z62" s="46"/>
      <c r="AA62" s="46"/>
      <c r="AB62" s="46"/>
      <c r="AC62" s="46"/>
      <c r="AD62" s="46"/>
      <c r="AE62" s="46"/>
      <c r="AF62" s="213"/>
      <c r="AG62" s="46"/>
      <c r="AH62" s="46"/>
      <c r="AI62" s="46"/>
      <c r="AJ62" s="46"/>
      <c r="AK62" s="46"/>
      <c r="AL62" s="46"/>
      <c r="AM62" s="46"/>
      <c r="AN62" s="46"/>
      <c r="AO62" s="213"/>
      <c r="AP62" s="46"/>
      <c r="AQ62" s="46"/>
      <c r="AR62" s="46"/>
      <c r="AS62" s="46"/>
      <c r="AT62" s="46"/>
      <c r="AU62" s="46"/>
      <c r="AV62" s="46"/>
      <c r="AW62" s="46"/>
      <c r="AX62" s="213"/>
      <c r="AY62" s="46"/>
      <c r="AZ62" s="46"/>
      <c r="BA62" s="46"/>
      <c r="BB62" s="46"/>
      <c r="BC62" s="46"/>
      <c r="BD62" s="46"/>
      <c r="BE62" s="46"/>
      <c r="BF62" s="46"/>
      <c r="BG62" s="213"/>
      <c r="BH62" s="46"/>
      <c r="BI62" s="46"/>
      <c r="BJ62" s="46"/>
      <c r="BK62" s="46"/>
      <c r="BL62" s="46"/>
      <c r="BM62" s="46"/>
      <c r="BN62" s="46"/>
      <c r="BO62" s="46"/>
      <c r="BP62" s="46"/>
      <c r="BQ62" s="46"/>
      <c r="BR62" s="46"/>
      <c r="BS62" s="46"/>
      <c r="BT62" s="46"/>
      <c r="BU62" s="46"/>
      <c r="BV62" s="46"/>
      <c r="BW62" s="46"/>
      <c r="BX62" s="46"/>
      <c r="BY62" s="46"/>
      <c r="BZ62" s="46"/>
      <c r="CA62" s="46"/>
      <c r="CB62" s="46"/>
      <c r="CC62" s="46"/>
      <c r="CD62" s="46"/>
      <c r="CE62" s="46"/>
      <c r="CF62" s="46"/>
      <c r="CG62" s="46"/>
      <c r="CH62" s="46"/>
      <c r="CI62" s="46"/>
      <c r="CJ62" s="46"/>
      <c r="CK62" s="46"/>
      <c r="CL62" s="46"/>
      <c r="CM62" s="46"/>
      <c r="CN62" s="46"/>
      <c r="CO62" s="46"/>
      <c r="CP62" s="47"/>
      <c r="CQ62" s="47"/>
      <c r="CR62" s="47"/>
      <c r="CS62" s="47"/>
      <c r="CT62" s="47"/>
      <c r="CU62" s="47"/>
      <c r="CV62" s="47"/>
    </row>
    <row r="63" spans="1:100" ht="14.25" customHeight="1" x14ac:dyDescent="0.25">
      <c r="A63" s="47"/>
      <c r="B63" s="47"/>
      <c r="C63" s="47"/>
      <c r="D63" s="47"/>
      <c r="E63" s="218"/>
      <c r="F63" s="47"/>
      <c r="G63" s="47"/>
      <c r="H63" s="47"/>
      <c r="I63" s="47"/>
      <c r="J63" s="47"/>
      <c r="K63" s="47"/>
      <c r="L63" s="47"/>
      <c r="M63" s="47"/>
      <c r="N63" s="218"/>
      <c r="O63" s="47"/>
      <c r="P63" s="47"/>
      <c r="Q63" s="47"/>
      <c r="R63" s="47"/>
      <c r="S63" s="47"/>
      <c r="T63" s="47"/>
      <c r="U63" s="47"/>
      <c r="V63" s="47"/>
      <c r="W63" s="218"/>
      <c r="X63" s="47"/>
      <c r="Y63" s="47"/>
      <c r="Z63" s="47"/>
      <c r="AA63" s="47"/>
      <c r="AB63" s="47"/>
      <c r="AC63" s="47"/>
      <c r="AD63" s="47"/>
      <c r="AE63" s="47"/>
      <c r="AF63" s="218"/>
      <c r="AG63" s="47"/>
      <c r="AH63" s="47"/>
      <c r="AI63" s="47"/>
      <c r="AJ63" s="47"/>
      <c r="AK63" s="47"/>
      <c r="AL63" s="47"/>
      <c r="AM63" s="47"/>
      <c r="AN63" s="47"/>
      <c r="AO63" s="218"/>
      <c r="AP63" s="47"/>
      <c r="AQ63" s="47"/>
      <c r="AR63" s="47"/>
      <c r="AS63" s="47"/>
      <c r="AT63" s="47"/>
      <c r="AU63" s="47"/>
      <c r="AV63" s="47"/>
      <c r="AW63" s="47"/>
      <c r="AX63" s="218"/>
      <c r="AY63" s="47"/>
      <c r="AZ63" s="47"/>
      <c r="BA63" s="47"/>
      <c r="BB63" s="47"/>
      <c r="BC63" s="47"/>
      <c r="BD63" s="47"/>
      <c r="BE63" s="47"/>
      <c r="BF63" s="47"/>
      <c r="BG63" s="218"/>
      <c r="BH63" s="47"/>
      <c r="BI63" s="47"/>
      <c r="BJ63" s="47"/>
      <c r="BK63" s="47"/>
      <c r="BL63" s="47"/>
      <c r="BM63" s="47"/>
      <c r="BN63" s="47"/>
      <c r="BO63" s="47"/>
      <c r="BP63" s="47"/>
      <c r="BQ63" s="47"/>
      <c r="BR63" s="47"/>
      <c r="BS63" s="47"/>
      <c r="BT63" s="47"/>
      <c r="BU63" s="47"/>
      <c r="BV63" s="47"/>
      <c r="BW63" s="47"/>
      <c r="BX63" s="47"/>
      <c r="BY63" s="47"/>
      <c r="BZ63" s="47"/>
      <c r="CA63" s="47"/>
      <c r="CB63" s="47"/>
      <c r="CC63" s="47"/>
      <c r="CD63" s="47"/>
      <c r="CE63" s="47"/>
      <c r="CF63" s="47"/>
      <c r="CG63" s="47"/>
      <c r="CH63" s="47"/>
      <c r="CI63" s="47"/>
      <c r="CJ63" s="47"/>
      <c r="CK63" s="47"/>
      <c r="CL63" s="47"/>
      <c r="CM63" s="47"/>
      <c r="CN63" s="47"/>
      <c r="CO63" s="47"/>
      <c r="CP63" s="47"/>
      <c r="CQ63" s="47"/>
      <c r="CR63" s="47"/>
      <c r="CS63" s="47"/>
      <c r="CT63" s="47"/>
      <c r="CU63" s="47"/>
      <c r="CV63" s="47"/>
    </row>
    <row r="64" spans="1:100" ht="14.25" customHeight="1" x14ac:dyDescent="0.25">
      <c r="A64" s="47"/>
      <c r="B64" s="47"/>
      <c r="C64" s="47"/>
      <c r="D64" s="47"/>
      <c r="E64" s="218"/>
      <c r="F64" s="47"/>
      <c r="G64" s="47"/>
      <c r="H64" s="47"/>
      <c r="I64" s="47"/>
      <c r="J64" s="47"/>
      <c r="K64" s="47"/>
      <c r="L64" s="47"/>
      <c r="M64" s="47"/>
      <c r="N64" s="218"/>
      <c r="O64" s="47"/>
      <c r="P64" s="47"/>
      <c r="Q64" s="47"/>
      <c r="R64" s="47"/>
      <c r="S64" s="47"/>
      <c r="T64" s="47"/>
      <c r="U64" s="47"/>
      <c r="V64" s="47"/>
      <c r="W64" s="218"/>
      <c r="X64" s="47"/>
      <c r="Y64" s="47"/>
      <c r="Z64" s="47"/>
      <c r="AA64" s="47"/>
      <c r="AB64" s="47"/>
      <c r="AC64" s="47"/>
      <c r="AD64" s="47"/>
      <c r="AE64" s="47"/>
      <c r="AF64" s="218"/>
      <c r="AG64" s="47"/>
      <c r="AH64" s="47"/>
      <c r="AI64" s="47"/>
      <c r="AJ64" s="47"/>
      <c r="AK64" s="47"/>
      <c r="AL64" s="47"/>
      <c r="AM64" s="47"/>
      <c r="AN64" s="47"/>
      <c r="AO64" s="218"/>
      <c r="AP64" s="47"/>
      <c r="AQ64" s="47"/>
      <c r="AR64" s="47"/>
      <c r="AS64" s="47"/>
      <c r="AT64" s="47"/>
      <c r="AU64" s="47"/>
      <c r="AV64" s="47"/>
      <c r="AW64" s="47"/>
      <c r="AX64" s="218"/>
      <c r="AY64" s="47"/>
      <c r="AZ64" s="47"/>
      <c r="BA64" s="47"/>
      <c r="BB64" s="47"/>
      <c r="BC64" s="47"/>
      <c r="BD64" s="47"/>
      <c r="BE64" s="47"/>
      <c r="BF64" s="47"/>
      <c r="BG64" s="218"/>
      <c r="BH64" s="47"/>
      <c r="BI64" s="47"/>
      <c r="BJ64" s="47"/>
      <c r="BK64" s="47"/>
      <c r="BL64" s="47"/>
      <c r="BM64" s="47"/>
      <c r="BN64" s="47"/>
      <c r="BO64" s="47"/>
      <c r="BP64" s="47"/>
      <c r="BQ64" s="47"/>
      <c r="BR64" s="47"/>
      <c r="BS64" s="47"/>
      <c r="BT64" s="47"/>
      <c r="BU64" s="47"/>
      <c r="BV64" s="47"/>
      <c r="BW64" s="47"/>
      <c r="BX64" s="47"/>
      <c r="BY64" s="47"/>
      <c r="BZ64" s="47"/>
      <c r="CA64" s="47"/>
      <c r="CB64" s="47"/>
      <c r="CC64" s="47"/>
      <c r="CD64" s="47"/>
      <c r="CE64" s="47"/>
      <c r="CF64" s="47"/>
      <c r="CG64" s="47"/>
      <c r="CH64" s="47"/>
      <c r="CI64" s="47"/>
      <c r="CJ64" s="47"/>
      <c r="CK64" s="47"/>
      <c r="CL64" s="47"/>
      <c r="CM64" s="47"/>
      <c r="CN64" s="47"/>
      <c r="CO64" s="47"/>
      <c r="CP64" s="47"/>
      <c r="CQ64" s="47"/>
      <c r="CR64" s="47"/>
      <c r="CS64" s="47"/>
      <c r="CT64" s="47"/>
      <c r="CU64" s="47"/>
      <c r="CV64" s="47"/>
    </row>
  </sheetData>
  <conditionalFormatting sqref="B5 B18 H18 H5 H3">
    <cfRule type="cellIs" dxfId="1237" priority="399" operator="equal">
      <formula>0</formula>
    </cfRule>
    <cfRule type="cellIs" dxfId="1236" priority="400" operator="greaterThanOrEqual">
      <formula>1</formula>
    </cfRule>
  </conditionalFormatting>
  <conditionalFormatting sqref="B3">
    <cfRule type="cellIs" dxfId="1235" priority="397" operator="equal">
      <formula>0</formula>
    </cfRule>
    <cfRule type="cellIs" dxfId="1234" priority="398" operator="greaterThanOrEqual">
      <formula>1</formula>
    </cfRule>
  </conditionalFormatting>
  <conditionalFormatting sqref="B20 H20">
    <cfRule type="cellIs" dxfId="1233" priority="391" operator="equal">
      <formula>0</formula>
    </cfRule>
    <cfRule type="cellIs" dxfId="1232" priority="392" operator="greaterThanOrEqual">
      <formula>1</formula>
    </cfRule>
  </conditionalFormatting>
  <conditionalFormatting sqref="B15 H15">
    <cfRule type="cellIs" dxfId="1231" priority="389" operator="equal">
      <formula>0</formula>
    </cfRule>
    <cfRule type="cellIs" dxfId="1230" priority="390" operator="greaterThanOrEqual">
      <formula>1</formula>
    </cfRule>
  </conditionalFormatting>
  <conditionalFormatting sqref="B10 H10">
    <cfRule type="cellIs" dxfId="1229" priority="359" operator="equal">
      <formula>0</formula>
    </cfRule>
    <cfRule type="cellIs" dxfId="1228" priority="360" operator="greaterThanOrEqual">
      <formula>1</formula>
    </cfRule>
  </conditionalFormatting>
  <conditionalFormatting sqref="B13 H13">
    <cfRule type="cellIs" dxfId="1227" priority="357" operator="equal">
      <formula>0</formula>
    </cfRule>
    <cfRule type="cellIs" dxfId="1226" priority="358" operator="greaterThanOrEqual">
      <formula>1</formula>
    </cfRule>
  </conditionalFormatting>
  <conditionalFormatting sqref="B8 H8">
    <cfRule type="cellIs" dxfId="1225" priority="355" operator="equal">
      <formula>0</formula>
    </cfRule>
    <cfRule type="cellIs" dxfId="1224" priority="356" operator="greaterThanOrEqual">
      <formula>1</formula>
    </cfRule>
  </conditionalFormatting>
  <conditionalFormatting sqref="D8">
    <cfRule type="cellIs" dxfId="1223" priority="346" stopIfTrue="1" operator="equal">
      <formula>0</formula>
    </cfRule>
    <cfRule type="cellIs" dxfId="1222" priority="347" stopIfTrue="1" operator="between">
      <formula>1</formula>
      <formula>1.999</formula>
    </cfRule>
    <cfRule type="cellIs" dxfId="1221" priority="348" stopIfTrue="1" operator="between">
      <formula>0.0001</formula>
      <formula>0.999</formula>
    </cfRule>
  </conditionalFormatting>
  <conditionalFormatting sqref="F8">
    <cfRule type="cellIs" dxfId="1220" priority="334" stopIfTrue="1" operator="equal">
      <formula>0</formula>
    </cfRule>
    <cfRule type="cellIs" dxfId="1219" priority="335" stopIfTrue="1" operator="between">
      <formula>1</formula>
      <formula>1.999</formula>
    </cfRule>
    <cfRule type="cellIs" dxfId="1218" priority="336" stopIfTrue="1" operator="between">
      <formula>0.0001</formula>
      <formula>0.999</formula>
    </cfRule>
  </conditionalFormatting>
  <conditionalFormatting sqref="F10">
    <cfRule type="cellIs" dxfId="1217" priority="331" stopIfTrue="1" operator="equal">
      <formula>0</formula>
    </cfRule>
    <cfRule type="cellIs" dxfId="1216" priority="332" stopIfTrue="1" operator="between">
      <formula>1</formula>
      <formula>1.999</formula>
    </cfRule>
    <cfRule type="cellIs" dxfId="1215" priority="333" stopIfTrue="1" operator="between">
      <formula>0.0001</formula>
      <formula>0.999</formula>
    </cfRule>
  </conditionalFormatting>
  <conditionalFormatting sqref="D10">
    <cfRule type="cellIs" dxfId="1214" priority="328" stopIfTrue="1" operator="equal">
      <formula>0</formula>
    </cfRule>
    <cfRule type="cellIs" dxfId="1213" priority="329" stopIfTrue="1" operator="between">
      <formula>1</formula>
      <formula>1.999</formula>
    </cfRule>
    <cfRule type="cellIs" dxfId="1212" priority="330" stopIfTrue="1" operator="between">
      <formula>0.0001</formula>
      <formula>0.999</formula>
    </cfRule>
  </conditionalFormatting>
  <conditionalFormatting sqref="BD5 BD18 BJ18 BJ5 BJ3">
    <cfRule type="cellIs" dxfId="1211" priority="326" operator="equal">
      <formula>0</formula>
    </cfRule>
    <cfRule type="cellIs" dxfId="1210" priority="327" operator="greaterThanOrEqual">
      <formula>1</formula>
    </cfRule>
  </conditionalFormatting>
  <conditionalFormatting sqref="BD3">
    <cfRule type="cellIs" dxfId="1209" priority="324" operator="equal">
      <formula>0</formula>
    </cfRule>
    <cfRule type="cellIs" dxfId="1208" priority="325" operator="greaterThanOrEqual">
      <formula>1</formula>
    </cfRule>
  </conditionalFormatting>
  <conditionalFormatting sqref="BD20 BJ20">
    <cfRule type="cellIs" dxfId="1207" priority="322" operator="equal">
      <formula>0</formula>
    </cfRule>
    <cfRule type="cellIs" dxfId="1206" priority="323" operator="greaterThanOrEqual">
      <formula>1</formula>
    </cfRule>
  </conditionalFormatting>
  <conditionalFormatting sqref="BD15 BJ15">
    <cfRule type="cellIs" dxfId="1205" priority="320" operator="equal">
      <formula>0</formula>
    </cfRule>
    <cfRule type="cellIs" dxfId="1204" priority="321" operator="greaterThanOrEqual">
      <formula>1</formula>
    </cfRule>
  </conditionalFormatting>
  <conditionalFormatting sqref="BD10 BJ10">
    <cfRule type="cellIs" dxfId="1203" priority="318" operator="equal">
      <formula>0</formula>
    </cfRule>
    <cfRule type="cellIs" dxfId="1202" priority="319" operator="greaterThanOrEqual">
      <formula>1</formula>
    </cfRule>
  </conditionalFormatting>
  <conditionalFormatting sqref="BD13 BJ13">
    <cfRule type="cellIs" dxfId="1201" priority="316" operator="equal">
      <formula>0</formula>
    </cfRule>
    <cfRule type="cellIs" dxfId="1200" priority="317" operator="greaterThanOrEqual">
      <formula>1</formula>
    </cfRule>
  </conditionalFormatting>
  <conditionalFormatting sqref="BD8 BJ8">
    <cfRule type="cellIs" dxfId="1199" priority="314" operator="equal">
      <formula>0</formula>
    </cfRule>
    <cfRule type="cellIs" dxfId="1198" priority="315" operator="greaterThanOrEqual">
      <formula>1</formula>
    </cfRule>
  </conditionalFormatting>
  <conditionalFormatting sqref="BH8">
    <cfRule type="cellIs" dxfId="1197" priority="308" stopIfTrue="1" operator="equal">
      <formula>0</formula>
    </cfRule>
    <cfRule type="cellIs" dxfId="1196" priority="309" stopIfTrue="1" operator="between">
      <formula>1</formula>
      <formula>1.999</formula>
    </cfRule>
    <cfRule type="cellIs" dxfId="1195" priority="310" stopIfTrue="1" operator="between">
      <formula>0.0001</formula>
      <formula>0.999</formula>
    </cfRule>
  </conditionalFormatting>
  <conditionalFormatting sqref="BH10">
    <cfRule type="cellIs" dxfId="1194" priority="305" stopIfTrue="1" operator="equal">
      <formula>0</formula>
    </cfRule>
    <cfRule type="cellIs" dxfId="1193" priority="306" stopIfTrue="1" operator="between">
      <formula>1</formula>
      <formula>1.999</formula>
    </cfRule>
    <cfRule type="cellIs" dxfId="1192" priority="307" stopIfTrue="1" operator="between">
      <formula>0.0001</formula>
      <formula>0.999</formula>
    </cfRule>
  </conditionalFormatting>
  <conditionalFormatting sqref="BF10">
    <cfRule type="cellIs" dxfId="1191" priority="302" stopIfTrue="1" operator="equal">
      <formula>0</formula>
    </cfRule>
    <cfRule type="cellIs" dxfId="1190" priority="303" stopIfTrue="1" operator="between">
      <formula>1</formula>
      <formula>1.999</formula>
    </cfRule>
    <cfRule type="cellIs" dxfId="1189" priority="304" stopIfTrue="1" operator="between">
      <formula>0.0001</formula>
      <formula>0.999</formula>
    </cfRule>
  </conditionalFormatting>
  <conditionalFormatting sqref="BF8">
    <cfRule type="cellIs" dxfId="1188" priority="299" stopIfTrue="1" operator="equal">
      <formula>0</formula>
    </cfRule>
    <cfRule type="cellIs" dxfId="1187" priority="300" stopIfTrue="1" operator="between">
      <formula>1</formula>
      <formula>1.999</formula>
    </cfRule>
    <cfRule type="cellIs" dxfId="1186" priority="301" stopIfTrue="1" operator="between">
      <formula>0.0001</formula>
      <formula>0.999</formula>
    </cfRule>
  </conditionalFormatting>
  <conditionalFormatting sqref="AL5 AL18 AR18 AR5 AR3">
    <cfRule type="cellIs" dxfId="1185" priority="297" operator="equal">
      <formula>0</formula>
    </cfRule>
    <cfRule type="cellIs" dxfId="1184" priority="298" operator="greaterThanOrEqual">
      <formula>1</formula>
    </cfRule>
  </conditionalFormatting>
  <conditionalFormatting sqref="AL3">
    <cfRule type="cellIs" dxfId="1183" priority="295" operator="equal">
      <formula>0</formula>
    </cfRule>
    <cfRule type="cellIs" dxfId="1182" priority="296" operator="greaterThanOrEqual">
      <formula>1</formula>
    </cfRule>
  </conditionalFormatting>
  <conditionalFormatting sqref="AL20 AR20">
    <cfRule type="cellIs" dxfId="1181" priority="293" operator="equal">
      <formula>0</formula>
    </cfRule>
    <cfRule type="cellIs" dxfId="1180" priority="294" operator="greaterThanOrEqual">
      <formula>1</formula>
    </cfRule>
  </conditionalFormatting>
  <conditionalFormatting sqref="AL15 AR15">
    <cfRule type="cellIs" dxfId="1179" priority="291" operator="equal">
      <formula>0</formula>
    </cfRule>
    <cfRule type="cellIs" dxfId="1178" priority="292" operator="greaterThanOrEqual">
      <formula>1</formula>
    </cfRule>
  </conditionalFormatting>
  <conditionalFormatting sqref="AL10 AR10">
    <cfRule type="cellIs" dxfId="1177" priority="289" operator="equal">
      <formula>0</formula>
    </cfRule>
    <cfRule type="cellIs" dxfId="1176" priority="290" operator="greaterThanOrEqual">
      <formula>1</formula>
    </cfRule>
  </conditionalFormatting>
  <conditionalFormatting sqref="AL13 AR13">
    <cfRule type="cellIs" dxfId="1175" priority="287" operator="equal">
      <formula>0</formula>
    </cfRule>
    <cfRule type="cellIs" dxfId="1174" priority="288" operator="greaterThanOrEqual">
      <formula>1</formula>
    </cfRule>
  </conditionalFormatting>
  <conditionalFormatting sqref="AL8 AR8">
    <cfRule type="cellIs" dxfId="1173" priority="285" operator="equal">
      <formula>0</formula>
    </cfRule>
    <cfRule type="cellIs" dxfId="1172" priority="286" operator="greaterThanOrEqual">
      <formula>1</formula>
    </cfRule>
  </conditionalFormatting>
  <conditionalFormatting sqref="AP8">
    <cfRule type="cellIs" dxfId="1171" priority="282" stopIfTrue="1" operator="equal">
      <formula>0</formula>
    </cfRule>
    <cfRule type="cellIs" dxfId="1170" priority="283" stopIfTrue="1" operator="between">
      <formula>1</formula>
      <formula>1.999</formula>
    </cfRule>
    <cfRule type="cellIs" dxfId="1169" priority="284" stopIfTrue="1" operator="between">
      <formula>0.0001</formula>
      <formula>0.999</formula>
    </cfRule>
  </conditionalFormatting>
  <conditionalFormatting sqref="AP10">
    <cfRule type="cellIs" dxfId="1168" priority="279" stopIfTrue="1" operator="equal">
      <formula>0</formula>
    </cfRule>
    <cfRule type="cellIs" dxfId="1167" priority="280" stopIfTrue="1" operator="between">
      <formula>1</formula>
      <formula>1.999</formula>
    </cfRule>
    <cfRule type="cellIs" dxfId="1166" priority="281" stopIfTrue="1" operator="between">
      <formula>0.0001</formula>
      <formula>0.999</formula>
    </cfRule>
  </conditionalFormatting>
  <conditionalFormatting sqref="AN10">
    <cfRule type="cellIs" dxfId="1165" priority="276" stopIfTrue="1" operator="equal">
      <formula>0</formula>
    </cfRule>
    <cfRule type="cellIs" dxfId="1164" priority="277" stopIfTrue="1" operator="between">
      <formula>1</formula>
      <formula>1.999</formula>
    </cfRule>
    <cfRule type="cellIs" dxfId="1163" priority="278" stopIfTrue="1" operator="between">
      <formula>0.0001</formula>
      <formula>0.999</formula>
    </cfRule>
  </conditionalFormatting>
  <conditionalFormatting sqref="AN8">
    <cfRule type="cellIs" dxfId="1162" priority="273" stopIfTrue="1" operator="equal">
      <formula>0</formula>
    </cfRule>
    <cfRule type="cellIs" dxfId="1161" priority="274" stopIfTrue="1" operator="between">
      <formula>1</formula>
      <formula>1.999</formula>
    </cfRule>
    <cfRule type="cellIs" dxfId="1160" priority="275" stopIfTrue="1" operator="between">
      <formula>0.0001</formula>
      <formula>0.999</formula>
    </cfRule>
  </conditionalFormatting>
  <conditionalFormatting sqref="AU5 AU18 BA18 BA5 BA3">
    <cfRule type="cellIs" dxfId="1159" priority="271" operator="equal">
      <formula>0</formula>
    </cfRule>
    <cfRule type="cellIs" dxfId="1158" priority="272" operator="greaterThanOrEqual">
      <formula>1</formula>
    </cfRule>
  </conditionalFormatting>
  <conditionalFormatting sqref="AU3">
    <cfRule type="cellIs" dxfId="1157" priority="269" operator="equal">
      <formula>0</formula>
    </cfRule>
    <cfRule type="cellIs" dxfId="1156" priority="270" operator="greaterThanOrEqual">
      <formula>1</formula>
    </cfRule>
  </conditionalFormatting>
  <conditionalFormatting sqref="AU20 BA20">
    <cfRule type="cellIs" dxfId="1155" priority="267" operator="equal">
      <formula>0</formula>
    </cfRule>
    <cfRule type="cellIs" dxfId="1154" priority="268" operator="greaterThanOrEqual">
      <formula>1</formula>
    </cfRule>
  </conditionalFormatting>
  <conditionalFormatting sqref="AU15 BA15">
    <cfRule type="cellIs" dxfId="1153" priority="265" operator="equal">
      <formula>0</formula>
    </cfRule>
    <cfRule type="cellIs" dxfId="1152" priority="266" operator="greaterThanOrEqual">
      <formula>1</formula>
    </cfRule>
  </conditionalFormatting>
  <conditionalFormatting sqref="AU10 BA10">
    <cfRule type="cellIs" dxfId="1151" priority="263" operator="equal">
      <formula>0</formula>
    </cfRule>
    <cfRule type="cellIs" dxfId="1150" priority="264" operator="greaterThanOrEqual">
      <formula>1</formula>
    </cfRule>
  </conditionalFormatting>
  <conditionalFormatting sqref="AU13 BA13">
    <cfRule type="cellIs" dxfId="1149" priority="261" operator="equal">
      <formula>0</formula>
    </cfRule>
    <cfRule type="cellIs" dxfId="1148" priority="262" operator="greaterThanOrEqual">
      <formula>1</formula>
    </cfRule>
  </conditionalFormatting>
  <conditionalFormatting sqref="AU8 BA8">
    <cfRule type="cellIs" dxfId="1147" priority="259" operator="equal">
      <formula>0</formula>
    </cfRule>
    <cfRule type="cellIs" dxfId="1146" priority="260" operator="greaterThanOrEqual">
      <formula>1</formula>
    </cfRule>
  </conditionalFormatting>
  <conditionalFormatting sqref="AY8">
    <cfRule type="cellIs" dxfId="1145" priority="256" stopIfTrue="1" operator="equal">
      <formula>0</formula>
    </cfRule>
    <cfRule type="cellIs" dxfId="1144" priority="257" stopIfTrue="1" operator="between">
      <formula>1</formula>
      <formula>1.999</formula>
    </cfRule>
    <cfRule type="cellIs" dxfId="1143" priority="258" stopIfTrue="1" operator="between">
      <formula>0.0001</formula>
      <formula>0.999</formula>
    </cfRule>
  </conditionalFormatting>
  <conditionalFormatting sqref="AY10">
    <cfRule type="cellIs" dxfId="1142" priority="253" stopIfTrue="1" operator="equal">
      <formula>0</formula>
    </cfRule>
    <cfRule type="cellIs" dxfId="1141" priority="254" stopIfTrue="1" operator="between">
      <formula>1</formula>
      <formula>1.999</formula>
    </cfRule>
    <cfRule type="cellIs" dxfId="1140" priority="255" stopIfTrue="1" operator="between">
      <formula>0.0001</formula>
      <formula>0.999</formula>
    </cfRule>
  </conditionalFormatting>
  <conditionalFormatting sqref="AW10">
    <cfRule type="cellIs" dxfId="1139" priority="250" stopIfTrue="1" operator="equal">
      <formula>0</formula>
    </cfRule>
    <cfRule type="cellIs" dxfId="1138" priority="251" stopIfTrue="1" operator="between">
      <formula>1</formula>
      <formula>1.999</formula>
    </cfRule>
    <cfRule type="cellIs" dxfId="1137" priority="252" stopIfTrue="1" operator="between">
      <formula>0.0001</formula>
      <formula>0.999</formula>
    </cfRule>
  </conditionalFormatting>
  <conditionalFormatting sqref="AW8">
    <cfRule type="cellIs" dxfId="1136" priority="247" stopIfTrue="1" operator="equal">
      <formula>0</formula>
    </cfRule>
    <cfRule type="cellIs" dxfId="1135" priority="248" stopIfTrue="1" operator="between">
      <formula>1</formula>
      <formula>1.999</formula>
    </cfRule>
    <cfRule type="cellIs" dxfId="1134" priority="249" stopIfTrue="1" operator="between">
      <formula>0.0001</formula>
      <formula>0.999</formula>
    </cfRule>
  </conditionalFormatting>
  <conditionalFormatting sqref="AP13">
    <cfRule type="cellIs" dxfId="1133" priority="244" stopIfTrue="1" operator="equal">
      <formula>0</formula>
    </cfRule>
    <cfRule type="cellIs" dxfId="1132" priority="245" stopIfTrue="1" operator="between">
      <formula>1</formula>
      <formula>1.999</formula>
    </cfRule>
    <cfRule type="cellIs" dxfId="1131" priority="246" stopIfTrue="1" operator="between">
      <formula>0.0001</formula>
      <formula>0.999</formula>
    </cfRule>
  </conditionalFormatting>
  <conditionalFormatting sqref="AP15">
    <cfRule type="cellIs" dxfId="1130" priority="241" stopIfTrue="1" operator="equal">
      <formula>0</formula>
    </cfRule>
    <cfRule type="cellIs" dxfId="1129" priority="242" stopIfTrue="1" operator="between">
      <formula>1</formula>
      <formula>1.999</formula>
    </cfRule>
    <cfRule type="cellIs" dxfId="1128" priority="243" stopIfTrue="1" operator="between">
      <formula>0.0001</formula>
      <formula>0.999</formula>
    </cfRule>
  </conditionalFormatting>
  <conditionalFormatting sqref="AN15">
    <cfRule type="cellIs" dxfId="1127" priority="238" stopIfTrue="1" operator="equal">
      <formula>0</formula>
    </cfRule>
    <cfRule type="cellIs" dxfId="1126" priority="239" stopIfTrue="1" operator="between">
      <formula>1</formula>
      <formula>1.999</formula>
    </cfRule>
    <cfRule type="cellIs" dxfId="1125" priority="240" stopIfTrue="1" operator="between">
      <formula>0.0001</formula>
      <formula>0.999</formula>
    </cfRule>
  </conditionalFormatting>
  <conditionalFormatting sqref="AN13">
    <cfRule type="cellIs" dxfId="1124" priority="235" stopIfTrue="1" operator="equal">
      <formula>0</formula>
    </cfRule>
    <cfRule type="cellIs" dxfId="1123" priority="236" stopIfTrue="1" operator="between">
      <formula>1</formula>
      <formula>1.999</formula>
    </cfRule>
    <cfRule type="cellIs" dxfId="1122" priority="237" stopIfTrue="1" operator="between">
      <formula>0.0001</formula>
      <formula>0.999</formula>
    </cfRule>
  </conditionalFormatting>
  <conditionalFormatting sqref="AP18">
    <cfRule type="cellIs" dxfId="1121" priority="232" stopIfTrue="1" operator="equal">
      <formula>0</formula>
    </cfRule>
    <cfRule type="cellIs" dxfId="1120" priority="233" stopIfTrue="1" operator="between">
      <formula>1</formula>
      <formula>1.999</formula>
    </cfRule>
    <cfRule type="cellIs" dxfId="1119" priority="234" stopIfTrue="1" operator="between">
      <formula>0.0001</formula>
      <formula>0.999</formula>
    </cfRule>
  </conditionalFormatting>
  <conditionalFormatting sqref="AP20">
    <cfRule type="cellIs" dxfId="1118" priority="229" stopIfTrue="1" operator="equal">
      <formula>0</formula>
    </cfRule>
    <cfRule type="cellIs" dxfId="1117" priority="230" stopIfTrue="1" operator="between">
      <formula>1</formula>
      <formula>1.999</formula>
    </cfRule>
    <cfRule type="cellIs" dxfId="1116" priority="231" stopIfTrue="1" operator="between">
      <formula>0.0001</formula>
      <formula>0.999</formula>
    </cfRule>
  </conditionalFormatting>
  <conditionalFormatting sqref="AN20">
    <cfRule type="cellIs" dxfId="1115" priority="226" stopIfTrue="1" operator="equal">
      <formula>0</formula>
    </cfRule>
    <cfRule type="cellIs" dxfId="1114" priority="227" stopIfTrue="1" operator="between">
      <formula>1</formula>
      <formula>1.999</formula>
    </cfRule>
    <cfRule type="cellIs" dxfId="1113" priority="228" stopIfTrue="1" operator="between">
      <formula>0.0001</formula>
      <formula>0.999</formula>
    </cfRule>
  </conditionalFormatting>
  <conditionalFormatting sqref="AN18">
    <cfRule type="cellIs" dxfId="1112" priority="223" stopIfTrue="1" operator="equal">
      <formula>0</formula>
    </cfRule>
    <cfRule type="cellIs" dxfId="1111" priority="224" stopIfTrue="1" operator="between">
      <formula>1</formula>
      <formula>1.999</formula>
    </cfRule>
    <cfRule type="cellIs" dxfId="1110" priority="225" stopIfTrue="1" operator="between">
      <formula>0.0001</formula>
      <formula>0.999</formula>
    </cfRule>
  </conditionalFormatting>
  <conditionalFormatting sqref="AY13">
    <cfRule type="cellIs" dxfId="1109" priority="220" stopIfTrue="1" operator="equal">
      <formula>0</formula>
    </cfRule>
    <cfRule type="cellIs" dxfId="1108" priority="221" stopIfTrue="1" operator="between">
      <formula>1</formula>
      <formula>1.999</formula>
    </cfRule>
    <cfRule type="cellIs" dxfId="1107" priority="222" stopIfTrue="1" operator="between">
      <formula>0.0001</formula>
      <formula>0.999</formula>
    </cfRule>
  </conditionalFormatting>
  <conditionalFormatting sqref="AY15">
    <cfRule type="cellIs" dxfId="1106" priority="217" stopIfTrue="1" operator="equal">
      <formula>0</formula>
    </cfRule>
    <cfRule type="cellIs" dxfId="1105" priority="218" stopIfTrue="1" operator="between">
      <formula>1</formula>
      <formula>1.999</formula>
    </cfRule>
    <cfRule type="cellIs" dxfId="1104" priority="219" stopIfTrue="1" operator="between">
      <formula>0.0001</formula>
      <formula>0.999</formula>
    </cfRule>
  </conditionalFormatting>
  <conditionalFormatting sqref="AW15">
    <cfRule type="cellIs" dxfId="1103" priority="214" stopIfTrue="1" operator="equal">
      <formula>0</formula>
    </cfRule>
    <cfRule type="cellIs" dxfId="1102" priority="215" stopIfTrue="1" operator="between">
      <formula>1</formula>
      <formula>1.999</formula>
    </cfRule>
    <cfRule type="cellIs" dxfId="1101" priority="216" stopIfTrue="1" operator="between">
      <formula>0.0001</formula>
      <formula>0.999</formula>
    </cfRule>
  </conditionalFormatting>
  <conditionalFormatting sqref="AW13">
    <cfRule type="cellIs" dxfId="1100" priority="211" stopIfTrue="1" operator="equal">
      <formula>0</formula>
    </cfRule>
    <cfRule type="cellIs" dxfId="1099" priority="212" stopIfTrue="1" operator="between">
      <formula>1</formula>
      <formula>1.999</formula>
    </cfRule>
    <cfRule type="cellIs" dxfId="1098" priority="213" stopIfTrue="1" operator="between">
      <formula>0.0001</formula>
      <formula>0.999</formula>
    </cfRule>
  </conditionalFormatting>
  <conditionalFormatting sqref="AY18">
    <cfRule type="cellIs" dxfId="1097" priority="208" stopIfTrue="1" operator="equal">
      <formula>0</formula>
    </cfRule>
    <cfRule type="cellIs" dxfId="1096" priority="209" stopIfTrue="1" operator="between">
      <formula>1</formula>
      <formula>1.999</formula>
    </cfRule>
    <cfRule type="cellIs" dxfId="1095" priority="210" stopIfTrue="1" operator="between">
      <formula>0.0001</formula>
      <formula>0.999</formula>
    </cfRule>
  </conditionalFormatting>
  <conditionalFormatting sqref="AY20">
    <cfRule type="cellIs" dxfId="1094" priority="205" stopIfTrue="1" operator="equal">
      <formula>0</formula>
    </cfRule>
    <cfRule type="cellIs" dxfId="1093" priority="206" stopIfTrue="1" operator="between">
      <formula>1</formula>
      <formula>1.999</formula>
    </cfRule>
    <cfRule type="cellIs" dxfId="1092" priority="207" stopIfTrue="1" operator="between">
      <formula>0.0001</formula>
      <formula>0.999</formula>
    </cfRule>
  </conditionalFormatting>
  <conditionalFormatting sqref="AW20">
    <cfRule type="cellIs" dxfId="1091" priority="202" stopIfTrue="1" operator="equal">
      <formula>0</formula>
    </cfRule>
    <cfRule type="cellIs" dxfId="1090" priority="203" stopIfTrue="1" operator="between">
      <formula>1</formula>
      <formula>1.999</formula>
    </cfRule>
    <cfRule type="cellIs" dxfId="1089" priority="204" stopIfTrue="1" operator="between">
      <formula>0.0001</formula>
      <formula>0.999</formula>
    </cfRule>
  </conditionalFormatting>
  <conditionalFormatting sqref="AW18">
    <cfRule type="cellIs" dxfId="1088" priority="199" stopIfTrue="1" operator="equal">
      <formula>0</formula>
    </cfRule>
    <cfRule type="cellIs" dxfId="1087" priority="200" stopIfTrue="1" operator="between">
      <formula>1</formula>
      <formula>1.999</formula>
    </cfRule>
    <cfRule type="cellIs" dxfId="1086" priority="201" stopIfTrue="1" operator="between">
      <formula>0.0001</formula>
      <formula>0.999</formula>
    </cfRule>
  </conditionalFormatting>
  <conditionalFormatting sqref="D13">
    <cfRule type="cellIs" dxfId="1085" priority="196" stopIfTrue="1" operator="equal">
      <formula>0</formula>
    </cfRule>
    <cfRule type="cellIs" dxfId="1084" priority="197" stopIfTrue="1" operator="between">
      <formula>1</formula>
      <formula>1.999</formula>
    </cfRule>
    <cfRule type="cellIs" dxfId="1083" priority="198" stopIfTrue="1" operator="between">
      <formula>0.0001</formula>
      <formula>0.999</formula>
    </cfRule>
  </conditionalFormatting>
  <conditionalFormatting sqref="F13">
    <cfRule type="cellIs" dxfId="1082" priority="193" stopIfTrue="1" operator="equal">
      <formula>0</formula>
    </cfRule>
    <cfRule type="cellIs" dxfId="1081" priority="194" stopIfTrue="1" operator="between">
      <formula>1</formula>
      <formula>1.999</formula>
    </cfRule>
    <cfRule type="cellIs" dxfId="1080" priority="195" stopIfTrue="1" operator="between">
      <formula>0.0001</formula>
      <formula>0.999</formula>
    </cfRule>
  </conditionalFormatting>
  <conditionalFormatting sqref="F15">
    <cfRule type="cellIs" dxfId="1079" priority="190" stopIfTrue="1" operator="equal">
      <formula>0</formula>
    </cfRule>
    <cfRule type="cellIs" dxfId="1078" priority="191" stopIfTrue="1" operator="between">
      <formula>1</formula>
      <formula>1.999</formula>
    </cfRule>
    <cfRule type="cellIs" dxfId="1077" priority="192" stopIfTrue="1" operator="between">
      <formula>0.0001</formula>
      <formula>0.999</formula>
    </cfRule>
  </conditionalFormatting>
  <conditionalFormatting sqref="D15">
    <cfRule type="cellIs" dxfId="1076" priority="187" stopIfTrue="1" operator="equal">
      <formula>0</formula>
    </cfRule>
    <cfRule type="cellIs" dxfId="1075" priority="188" stopIfTrue="1" operator="between">
      <formula>1</formula>
      <formula>1.999</formula>
    </cfRule>
    <cfRule type="cellIs" dxfId="1074" priority="189" stopIfTrue="1" operator="between">
      <formula>0.0001</formula>
      <formula>0.999</formula>
    </cfRule>
  </conditionalFormatting>
  <conditionalFormatting sqref="D18">
    <cfRule type="cellIs" dxfId="1073" priority="184" stopIfTrue="1" operator="equal">
      <formula>0</formula>
    </cfRule>
    <cfRule type="cellIs" dxfId="1072" priority="185" stopIfTrue="1" operator="between">
      <formula>1</formula>
      <formula>1.999</formula>
    </cfRule>
    <cfRule type="cellIs" dxfId="1071" priority="186" stopIfTrue="1" operator="between">
      <formula>0.0001</formula>
      <formula>0.999</formula>
    </cfRule>
  </conditionalFormatting>
  <conditionalFormatting sqref="F18">
    <cfRule type="cellIs" dxfId="1070" priority="181" stopIfTrue="1" operator="equal">
      <formula>0</formula>
    </cfRule>
    <cfRule type="cellIs" dxfId="1069" priority="182" stopIfTrue="1" operator="between">
      <formula>1</formula>
      <formula>1.999</formula>
    </cfRule>
    <cfRule type="cellIs" dxfId="1068" priority="183" stopIfTrue="1" operator="between">
      <formula>0.0001</formula>
      <formula>0.999</formula>
    </cfRule>
  </conditionalFormatting>
  <conditionalFormatting sqref="F20">
    <cfRule type="cellIs" dxfId="1067" priority="178" stopIfTrue="1" operator="equal">
      <formula>0</formula>
    </cfRule>
    <cfRule type="cellIs" dxfId="1066" priority="179" stopIfTrue="1" operator="between">
      <formula>1</formula>
      <formula>1.999</formula>
    </cfRule>
    <cfRule type="cellIs" dxfId="1065" priority="180" stopIfTrue="1" operator="between">
      <formula>0.0001</formula>
      <formula>0.999</formula>
    </cfRule>
  </conditionalFormatting>
  <conditionalFormatting sqref="D20">
    <cfRule type="cellIs" dxfId="1064" priority="175" stopIfTrue="1" operator="equal">
      <formula>0</formula>
    </cfRule>
    <cfRule type="cellIs" dxfId="1063" priority="176" stopIfTrue="1" operator="between">
      <formula>1</formula>
      <formula>1.999</formula>
    </cfRule>
    <cfRule type="cellIs" dxfId="1062" priority="177" stopIfTrue="1" operator="between">
      <formula>0.0001</formula>
      <formula>0.999</formula>
    </cfRule>
  </conditionalFormatting>
  <conditionalFormatting sqref="AC5 AC18 AI18 AI5 AI3">
    <cfRule type="cellIs" dxfId="1061" priority="173" operator="equal">
      <formula>0</formula>
    </cfRule>
    <cfRule type="cellIs" dxfId="1060" priority="174" operator="greaterThanOrEqual">
      <formula>1</formula>
    </cfRule>
  </conditionalFormatting>
  <conditionalFormatting sqref="AC3">
    <cfRule type="cellIs" dxfId="1059" priority="171" operator="equal">
      <formula>0</formula>
    </cfRule>
    <cfRule type="cellIs" dxfId="1058" priority="172" operator="greaterThanOrEqual">
      <formula>1</formula>
    </cfRule>
  </conditionalFormatting>
  <conditionalFormatting sqref="AC20 AI20">
    <cfRule type="cellIs" dxfId="1057" priority="169" operator="equal">
      <formula>0</formula>
    </cfRule>
    <cfRule type="cellIs" dxfId="1056" priority="170" operator="greaterThanOrEqual">
      <formula>1</formula>
    </cfRule>
  </conditionalFormatting>
  <conditionalFormatting sqref="AC15 AI15">
    <cfRule type="cellIs" dxfId="1055" priority="167" operator="equal">
      <formula>0</formula>
    </cfRule>
    <cfRule type="cellIs" dxfId="1054" priority="168" operator="greaterThanOrEqual">
      <formula>1</formula>
    </cfRule>
  </conditionalFormatting>
  <conditionalFormatting sqref="AC10 AI10">
    <cfRule type="cellIs" dxfId="1053" priority="165" operator="equal">
      <formula>0</formula>
    </cfRule>
    <cfRule type="cellIs" dxfId="1052" priority="166" operator="greaterThanOrEqual">
      <formula>1</formula>
    </cfRule>
  </conditionalFormatting>
  <conditionalFormatting sqref="AC13 AI13">
    <cfRule type="cellIs" dxfId="1051" priority="163" operator="equal">
      <formula>0</formula>
    </cfRule>
    <cfRule type="cellIs" dxfId="1050" priority="164" operator="greaterThanOrEqual">
      <formula>1</formula>
    </cfRule>
  </conditionalFormatting>
  <conditionalFormatting sqref="AC8 AI8">
    <cfRule type="cellIs" dxfId="1049" priority="161" operator="equal">
      <formula>0</formula>
    </cfRule>
    <cfRule type="cellIs" dxfId="1048" priority="162" operator="greaterThanOrEqual">
      <formula>1</formula>
    </cfRule>
  </conditionalFormatting>
  <conditionalFormatting sqref="AG8">
    <cfRule type="cellIs" dxfId="1047" priority="158" stopIfTrue="1" operator="equal">
      <formula>0</formula>
    </cfRule>
    <cfRule type="cellIs" dxfId="1046" priority="159" stopIfTrue="1" operator="between">
      <formula>1</formula>
      <formula>1.999</formula>
    </cfRule>
    <cfRule type="cellIs" dxfId="1045" priority="160" stopIfTrue="1" operator="between">
      <formula>0.0001</formula>
      <formula>0.999</formula>
    </cfRule>
  </conditionalFormatting>
  <conditionalFormatting sqref="AG10">
    <cfRule type="cellIs" dxfId="1044" priority="155" stopIfTrue="1" operator="equal">
      <formula>0</formula>
    </cfRule>
    <cfRule type="cellIs" dxfId="1043" priority="156" stopIfTrue="1" operator="between">
      <formula>1</formula>
      <formula>1.999</formula>
    </cfRule>
    <cfRule type="cellIs" dxfId="1042" priority="157" stopIfTrue="1" operator="between">
      <formula>0.0001</formula>
      <formula>0.999</formula>
    </cfRule>
  </conditionalFormatting>
  <conditionalFormatting sqref="AE10">
    <cfRule type="cellIs" dxfId="1041" priority="152" stopIfTrue="1" operator="equal">
      <formula>0</formula>
    </cfRule>
    <cfRule type="cellIs" dxfId="1040" priority="153" stopIfTrue="1" operator="between">
      <formula>1</formula>
      <formula>1.999</formula>
    </cfRule>
    <cfRule type="cellIs" dxfId="1039" priority="154" stopIfTrue="1" operator="between">
      <formula>0.0001</formula>
      <formula>0.999</formula>
    </cfRule>
  </conditionalFormatting>
  <conditionalFormatting sqref="AE8">
    <cfRule type="cellIs" dxfId="1038" priority="149" stopIfTrue="1" operator="equal">
      <formula>0</formula>
    </cfRule>
    <cfRule type="cellIs" dxfId="1037" priority="150" stopIfTrue="1" operator="between">
      <formula>1</formula>
      <formula>1.999</formula>
    </cfRule>
    <cfRule type="cellIs" dxfId="1036" priority="151" stopIfTrue="1" operator="between">
      <formula>0.0001</formula>
      <formula>0.999</formula>
    </cfRule>
  </conditionalFormatting>
  <conditionalFormatting sqref="K5 K18 Q18 Q5 Q3">
    <cfRule type="cellIs" dxfId="1035" priority="147" operator="equal">
      <formula>0</formula>
    </cfRule>
    <cfRule type="cellIs" dxfId="1034" priority="148" operator="greaterThanOrEqual">
      <formula>1</formula>
    </cfRule>
  </conditionalFormatting>
  <conditionalFormatting sqref="K3">
    <cfRule type="cellIs" dxfId="1033" priority="145" operator="equal">
      <formula>0</formula>
    </cfRule>
    <cfRule type="cellIs" dxfId="1032" priority="146" operator="greaterThanOrEqual">
      <formula>1</formula>
    </cfRule>
  </conditionalFormatting>
  <conditionalFormatting sqref="K20 Q20">
    <cfRule type="cellIs" dxfId="1031" priority="143" operator="equal">
      <formula>0</formula>
    </cfRule>
    <cfRule type="cellIs" dxfId="1030" priority="144" operator="greaterThanOrEqual">
      <formula>1</formula>
    </cfRule>
  </conditionalFormatting>
  <conditionalFormatting sqref="K15 Q15">
    <cfRule type="cellIs" dxfId="1029" priority="141" operator="equal">
      <formula>0</formula>
    </cfRule>
    <cfRule type="cellIs" dxfId="1028" priority="142" operator="greaterThanOrEqual">
      <formula>1</formula>
    </cfRule>
  </conditionalFormatting>
  <conditionalFormatting sqref="K10 Q10">
    <cfRule type="cellIs" dxfId="1027" priority="139" operator="equal">
      <formula>0</formula>
    </cfRule>
    <cfRule type="cellIs" dxfId="1026" priority="140" operator="greaterThanOrEqual">
      <formula>1</formula>
    </cfRule>
  </conditionalFormatting>
  <conditionalFormatting sqref="K13 Q13">
    <cfRule type="cellIs" dxfId="1025" priority="137" operator="equal">
      <formula>0</formula>
    </cfRule>
    <cfRule type="cellIs" dxfId="1024" priority="138" operator="greaterThanOrEqual">
      <formula>1</formula>
    </cfRule>
  </conditionalFormatting>
  <conditionalFormatting sqref="K8 Q8">
    <cfRule type="cellIs" dxfId="1023" priority="135" operator="equal">
      <formula>0</formula>
    </cfRule>
    <cfRule type="cellIs" dxfId="1022" priority="136" operator="greaterThanOrEqual">
      <formula>1</formula>
    </cfRule>
  </conditionalFormatting>
  <conditionalFormatting sqref="O8">
    <cfRule type="cellIs" dxfId="1021" priority="132" stopIfTrue="1" operator="equal">
      <formula>0</formula>
    </cfRule>
    <cfRule type="cellIs" dxfId="1020" priority="133" stopIfTrue="1" operator="between">
      <formula>1</formula>
      <formula>1.999</formula>
    </cfRule>
    <cfRule type="cellIs" dxfId="1019" priority="134" stopIfTrue="1" operator="between">
      <formula>0.0001</formula>
      <formula>0.999</formula>
    </cfRule>
  </conditionalFormatting>
  <conditionalFormatting sqref="O10">
    <cfRule type="cellIs" dxfId="1018" priority="129" stopIfTrue="1" operator="equal">
      <formula>0</formula>
    </cfRule>
    <cfRule type="cellIs" dxfId="1017" priority="130" stopIfTrue="1" operator="between">
      <formula>1</formula>
      <formula>1.999</formula>
    </cfRule>
    <cfRule type="cellIs" dxfId="1016" priority="131" stopIfTrue="1" operator="between">
      <formula>0.0001</formula>
      <formula>0.999</formula>
    </cfRule>
  </conditionalFormatting>
  <conditionalFormatting sqref="M10">
    <cfRule type="cellIs" dxfId="1015" priority="126" stopIfTrue="1" operator="equal">
      <formula>0</formula>
    </cfRule>
    <cfRule type="cellIs" dxfId="1014" priority="127" stopIfTrue="1" operator="between">
      <formula>1</formula>
      <formula>1.999</formula>
    </cfRule>
    <cfRule type="cellIs" dxfId="1013" priority="128" stopIfTrue="1" operator="between">
      <formula>0.0001</formula>
      <formula>0.999</formula>
    </cfRule>
  </conditionalFormatting>
  <conditionalFormatting sqref="M8">
    <cfRule type="cellIs" dxfId="1012" priority="123" stopIfTrue="1" operator="equal">
      <formula>0</formula>
    </cfRule>
    <cfRule type="cellIs" dxfId="1011" priority="124" stopIfTrue="1" operator="between">
      <formula>1</formula>
      <formula>1.999</formula>
    </cfRule>
    <cfRule type="cellIs" dxfId="1010" priority="125" stopIfTrue="1" operator="between">
      <formula>0.0001</formula>
      <formula>0.999</formula>
    </cfRule>
  </conditionalFormatting>
  <conditionalFormatting sqref="T5 T18 Z18 Z5 Z3">
    <cfRule type="cellIs" dxfId="1009" priority="121" operator="equal">
      <formula>0</formula>
    </cfRule>
    <cfRule type="cellIs" dxfId="1008" priority="122" operator="greaterThanOrEqual">
      <formula>1</formula>
    </cfRule>
  </conditionalFormatting>
  <conditionalFormatting sqref="T3">
    <cfRule type="cellIs" dxfId="1007" priority="119" operator="equal">
      <formula>0</formula>
    </cfRule>
    <cfRule type="cellIs" dxfId="1006" priority="120" operator="greaterThanOrEqual">
      <formula>1</formula>
    </cfRule>
  </conditionalFormatting>
  <conditionalFormatting sqref="T20 Z20">
    <cfRule type="cellIs" dxfId="1005" priority="117" operator="equal">
      <formula>0</formula>
    </cfRule>
    <cfRule type="cellIs" dxfId="1004" priority="118" operator="greaterThanOrEqual">
      <formula>1</formula>
    </cfRule>
  </conditionalFormatting>
  <conditionalFormatting sqref="T15 Z15">
    <cfRule type="cellIs" dxfId="1003" priority="115" operator="equal">
      <formula>0</formula>
    </cfRule>
    <cfRule type="cellIs" dxfId="1002" priority="116" operator="greaterThanOrEqual">
      <formula>1</formula>
    </cfRule>
  </conditionalFormatting>
  <conditionalFormatting sqref="T10 Z10">
    <cfRule type="cellIs" dxfId="1001" priority="113" operator="equal">
      <formula>0</formula>
    </cfRule>
    <cfRule type="cellIs" dxfId="1000" priority="114" operator="greaterThanOrEqual">
      <formula>1</formula>
    </cfRule>
  </conditionalFormatting>
  <conditionalFormatting sqref="T13 Z13">
    <cfRule type="cellIs" dxfId="999" priority="111" operator="equal">
      <formula>0</formula>
    </cfRule>
    <cfRule type="cellIs" dxfId="998" priority="112" operator="greaterThanOrEqual">
      <formula>1</formula>
    </cfRule>
  </conditionalFormatting>
  <conditionalFormatting sqref="T8 Z8">
    <cfRule type="cellIs" dxfId="997" priority="109" operator="equal">
      <formula>0</formula>
    </cfRule>
    <cfRule type="cellIs" dxfId="996" priority="110" operator="greaterThanOrEqual">
      <formula>1</formula>
    </cfRule>
  </conditionalFormatting>
  <conditionalFormatting sqref="X8">
    <cfRule type="cellIs" dxfId="995" priority="106" stopIfTrue="1" operator="equal">
      <formula>0</formula>
    </cfRule>
    <cfRule type="cellIs" dxfId="994" priority="107" stopIfTrue="1" operator="between">
      <formula>1</formula>
      <formula>1.999</formula>
    </cfRule>
    <cfRule type="cellIs" dxfId="993" priority="108" stopIfTrue="1" operator="between">
      <formula>0.0001</formula>
      <formula>0.999</formula>
    </cfRule>
  </conditionalFormatting>
  <conditionalFormatting sqref="X10">
    <cfRule type="cellIs" dxfId="992" priority="103" stopIfTrue="1" operator="equal">
      <formula>0</formula>
    </cfRule>
    <cfRule type="cellIs" dxfId="991" priority="104" stopIfTrue="1" operator="between">
      <formula>1</formula>
      <formula>1.999</formula>
    </cfRule>
    <cfRule type="cellIs" dxfId="990" priority="105" stopIfTrue="1" operator="between">
      <formula>0.0001</formula>
      <formula>0.999</formula>
    </cfRule>
  </conditionalFormatting>
  <conditionalFormatting sqref="V10">
    <cfRule type="cellIs" dxfId="989" priority="100" stopIfTrue="1" operator="equal">
      <formula>0</formula>
    </cfRule>
    <cfRule type="cellIs" dxfId="988" priority="101" stopIfTrue="1" operator="between">
      <formula>1</formula>
      <formula>1.999</formula>
    </cfRule>
    <cfRule type="cellIs" dxfId="987" priority="102" stopIfTrue="1" operator="between">
      <formula>0.0001</formula>
      <formula>0.999</formula>
    </cfRule>
  </conditionalFormatting>
  <conditionalFormatting sqref="V8">
    <cfRule type="cellIs" dxfId="986" priority="97" stopIfTrue="1" operator="equal">
      <formula>0</formula>
    </cfRule>
    <cfRule type="cellIs" dxfId="985" priority="98" stopIfTrue="1" operator="between">
      <formula>1</formula>
      <formula>1.999</formula>
    </cfRule>
    <cfRule type="cellIs" dxfId="984" priority="99" stopIfTrue="1" operator="between">
      <formula>0.0001</formula>
      <formula>0.999</formula>
    </cfRule>
  </conditionalFormatting>
  <conditionalFormatting sqref="O13">
    <cfRule type="cellIs" dxfId="983" priority="94" stopIfTrue="1" operator="equal">
      <formula>0</formula>
    </cfRule>
    <cfRule type="cellIs" dxfId="982" priority="95" stopIfTrue="1" operator="between">
      <formula>1</formula>
      <formula>1.999</formula>
    </cfRule>
    <cfRule type="cellIs" dxfId="981" priority="96" stopIfTrue="1" operator="between">
      <formula>0.0001</formula>
      <formula>0.999</formula>
    </cfRule>
  </conditionalFormatting>
  <conditionalFormatting sqref="O15">
    <cfRule type="cellIs" dxfId="980" priority="91" stopIfTrue="1" operator="equal">
      <formula>0</formula>
    </cfRule>
    <cfRule type="cellIs" dxfId="979" priority="92" stopIfTrue="1" operator="between">
      <formula>1</formula>
      <formula>1.999</formula>
    </cfRule>
    <cfRule type="cellIs" dxfId="978" priority="93" stopIfTrue="1" operator="between">
      <formula>0.0001</formula>
      <formula>0.999</formula>
    </cfRule>
  </conditionalFormatting>
  <conditionalFormatting sqref="M15">
    <cfRule type="cellIs" dxfId="977" priority="88" stopIfTrue="1" operator="equal">
      <formula>0</formula>
    </cfRule>
    <cfRule type="cellIs" dxfId="976" priority="89" stopIfTrue="1" operator="between">
      <formula>1</formula>
      <formula>1.999</formula>
    </cfRule>
    <cfRule type="cellIs" dxfId="975" priority="90" stopIfTrue="1" operator="between">
      <formula>0.0001</formula>
      <formula>0.999</formula>
    </cfRule>
  </conditionalFormatting>
  <conditionalFormatting sqref="M13">
    <cfRule type="cellIs" dxfId="974" priority="85" stopIfTrue="1" operator="equal">
      <formula>0</formula>
    </cfRule>
    <cfRule type="cellIs" dxfId="973" priority="86" stopIfTrue="1" operator="between">
      <formula>1</formula>
      <formula>1.999</formula>
    </cfRule>
    <cfRule type="cellIs" dxfId="972" priority="87" stopIfTrue="1" operator="between">
      <formula>0.0001</formula>
      <formula>0.999</formula>
    </cfRule>
  </conditionalFormatting>
  <conditionalFormatting sqref="O18">
    <cfRule type="cellIs" dxfId="971" priority="82" stopIfTrue="1" operator="equal">
      <formula>0</formula>
    </cfRule>
    <cfRule type="cellIs" dxfId="970" priority="83" stopIfTrue="1" operator="between">
      <formula>1</formula>
      <formula>1.999</formula>
    </cfRule>
    <cfRule type="cellIs" dxfId="969" priority="84" stopIfTrue="1" operator="between">
      <formula>0.0001</formula>
      <formula>0.999</formula>
    </cfRule>
  </conditionalFormatting>
  <conditionalFormatting sqref="O20">
    <cfRule type="cellIs" dxfId="968" priority="79" stopIfTrue="1" operator="equal">
      <formula>0</formula>
    </cfRule>
    <cfRule type="cellIs" dxfId="967" priority="80" stopIfTrue="1" operator="between">
      <formula>1</formula>
      <formula>1.999</formula>
    </cfRule>
    <cfRule type="cellIs" dxfId="966" priority="81" stopIfTrue="1" operator="between">
      <formula>0.0001</formula>
      <formula>0.999</formula>
    </cfRule>
  </conditionalFormatting>
  <conditionalFormatting sqref="M20">
    <cfRule type="cellIs" dxfId="965" priority="76" stopIfTrue="1" operator="equal">
      <formula>0</formula>
    </cfRule>
    <cfRule type="cellIs" dxfId="964" priority="77" stopIfTrue="1" operator="between">
      <formula>1</formula>
      <formula>1.999</formula>
    </cfRule>
    <cfRule type="cellIs" dxfId="963" priority="78" stopIfTrue="1" operator="between">
      <formula>0.0001</formula>
      <formula>0.999</formula>
    </cfRule>
  </conditionalFormatting>
  <conditionalFormatting sqref="M18">
    <cfRule type="cellIs" dxfId="962" priority="73" stopIfTrue="1" operator="equal">
      <formula>0</formula>
    </cfRule>
    <cfRule type="cellIs" dxfId="961" priority="74" stopIfTrue="1" operator="between">
      <formula>1</formula>
      <formula>1.999</formula>
    </cfRule>
    <cfRule type="cellIs" dxfId="960" priority="75" stopIfTrue="1" operator="between">
      <formula>0.0001</formula>
      <formula>0.999</formula>
    </cfRule>
  </conditionalFormatting>
  <conditionalFormatting sqref="X13">
    <cfRule type="cellIs" dxfId="959" priority="70" stopIfTrue="1" operator="equal">
      <formula>0</formula>
    </cfRule>
    <cfRule type="cellIs" dxfId="958" priority="71" stopIfTrue="1" operator="between">
      <formula>1</formula>
      <formula>1.999</formula>
    </cfRule>
    <cfRule type="cellIs" dxfId="957" priority="72" stopIfTrue="1" operator="between">
      <formula>0.0001</formula>
      <formula>0.999</formula>
    </cfRule>
  </conditionalFormatting>
  <conditionalFormatting sqref="X15">
    <cfRule type="cellIs" dxfId="956" priority="67" stopIfTrue="1" operator="equal">
      <formula>0</formula>
    </cfRule>
    <cfRule type="cellIs" dxfId="955" priority="68" stopIfTrue="1" operator="between">
      <formula>1</formula>
      <formula>1.999</formula>
    </cfRule>
    <cfRule type="cellIs" dxfId="954" priority="69" stopIfTrue="1" operator="between">
      <formula>0.0001</formula>
      <formula>0.999</formula>
    </cfRule>
  </conditionalFormatting>
  <conditionalFormatting sqref="V15">
    <cfRule type="cellIs" dxfId="953" priority="64" stopIfTrue="1" operator="equal">
      <formula>0</formula>
    </cfRule>
    <cfRule type="cellIs" dxfId="952" priority="65" stopIfTrue="1" operator="between">
      <formula>1</formula>
      <formula>1.999</formula>
    </cfRule>
    <cfRule type="cellIs" dxfId="951" priority="66" stopIfTrue="1" operator="between">
      <formula>0.0001</formula>
      <formula>0.999</formula>
    </cfRule>
  </conditionalFormatting>
  <conditionalFormatting sqref="V13">
    <cfRule type="cellIs" dxfId="950" priority="61" stopIfTrue="1" operator="equal">
      <formula>0</formula>
    </cfRule>
    <cfRule type="cellIs" dxfId="949" priority="62" stopIfTrue="1" operator="between">
      <formula>1</formula>
      <formula>1.999</formula>
    </cfRule>
    <cfRule type="cellIs" dxfId="948" priority="63" stopIfTrue="1" operator="between">
      <formula>0.0001</formula>
      <formula>0.999</formula>
    </cfRule>
  </conditionalFormatting>
  <conditionalFormatting sqref="X18">
    <cfRule type="cellIs" dxfId="947" priority="58" stopIfTrue="1" operator="equal">
      <formula>0</formula>
    </cfRule>
    <cfRule type="cellIs" dxfId="946" priority="59" stopIfTrue="1" operator="between">
      <formula>1</formula>
      <formula>1.999</formula>
    </cfRule>
    <cfRule type="cellIs" dxfId="945" priority="60" stopIfTrue="1" operator="between">
      <formula>0.0001</formula>
      <formula>0.999</formula>
    </cfRule>
  </conditionalFormatting>
  <conditionalFormatting sqref="X20">
    <cfRule type="cellIs" dxfId="944" priority="55" stopIfTrue="1" operator="equal">
      <formula>0</formula>
    </cfRule>
    <cfRule type="cellIs" dxfId="943" priority="56" stopIfTrue="1" operator="between">
      <formula>1</formula>
      <formula>1.999</formula>
    </cfRule>
    <cfRule type="cellIs" dxfId="942" priority="57" stopIfTrue="1" operator="between">
      <formula>0.0001</formula>
      <formula>0.999</formula>
    </cfRule>
  </conditionalFormatting>
  <conditionalFormatting sqref="V20">
    <cfRule type="cellIs" dxfId="941" priority="52" stopIfTrue="1" operator="equal">
      <formula>0</formula>
    </cfRule>
    <cfRule type="cellIs" dxfId="940" priority="53" stopIfTrue="1" operator="between">
      <formula>1</formula>
      <formula>1.999</formula>
    </cfRule>
    <cfRule type="cellIs" dxfId="939" priority="54" stopIfTrue="1" operator="between">
      <formula>0.0001</formula>
      <formula>0.999</formula>
    </cfRule>
  </conditionalFormatting>
  <conditionalFormatting sqref="V18">
    <cfRule type="cellIs" dxfId="938" priority="49" stopIfTrue="1" operator="equal">
      <formula>0</formula>
    </cfRule>
    <cfRule type="cellIs" dxfId="937" priority="50" stopIfTrue="1" operator="between">
      <formula>1</formula>
      <formula>1.999</formula>
    </cfRule>
    <cfRule type="cellIs" dxfId="936" priority="51" stopIfTrue="1" operator="between">
      <formula>0.0001</formula>
      <formula>0.999</formula>
    </cfRule>
  </conditionalFormatting>
  <conditionalFormatting sqref="BH13">
    <cfRule type="cellIs" dxfId="935" priority="46" stopIfTrue="1" operator="equal">
      <formula>0</formula>
    </cfRule>
    <cfRule type="cellIs" dxfId="934" priority="47" stopIfTrue="1" operator="between">
      <formula>1</formula>
      <formula>1.999</formula>
    </cfRule>
    <cfRule type="cellIs" dxfId="933" priority="48" stopIfTrue="1" operator="between">
      <formula>0.0001</formula>
      <formula>0.999</formula>
    </cfRule>
  </conditionalFormatting>
  <conditionalFormatting sqref="BH15">
    <cfRule type="cellIs" dxfId="932" priority="43" stopIfTrue="1" operator="equal">
      <formula>0</formula>
    </cfRule>
    <cfRule type="cellIs" dxfId="931" priority="44" stopIfTrue="1" operator="between">
      <formula>1</formula>
      <formula>1.999</formula>
    </cfRule>
    <cfRule type="cellIs" dxfId="930" priority="45" stopIfTrue="1" operator="between">
      <formula>0.0001</formula>
      <formula>0.999</formula>
    </cfRule>
  </conditionalFormatting>
  <conditionalFormatting sqref="BF15">
    <cfRule type="cellIs" dxfId="929" priority="40" stopIfTrue="1" operator="equal">
      <formula>0</formula>
    </cfRule>
    <cfRule type="cellIs" dxfId="928" priority="41" stopIfTrue="1" operator="between">
      <formula>1</formula>
      <formula>1.999</formula>
    </cfRule>
    <cfRule type="cellIs" dxfId="927" priority="42" stopIfTrue="1" operator="between">
      <formula>0.0001</formula>
      <formula>0.999</formula>
    </cfRule>
  </conditionalFormatting>
  <conditionalFormatting sqref="BF13">
    <cfRule type="cellIs" dxfId="926" priority="37" stopIfTrue="1" operator="equal">
      <formula>0</formula>
    </cfRule>
    <cfRule type="cellIs" dxfId="925" priority="38" stopIfTrue="1" operator="between">
      <formula>1</formula>
      <formula>1.999</formula>
    </cfRule>
    <cfRule type="cellIs" dxfId="924" priority="39" stopIfTrue="1" operator="between">
      <formula>0.0001</formula>
      <formula>0.999</formula>
    </cfRule>
  </conditionalFormatting>
  <conditionalFormatting sqref="BH18">
    <cfRule type="cellIs" dxfId="923" priority="34" stopIfTrue="1" operator="equal">
      <formula>0</formula>
    </cfRule>
    <cfRule type="cellIs" dxfId="922" priority="35" stopIfTrue="1" operator="between">
      <formula>1</formula>
      <formula>1.999</formula>
    </cfRule>
    <cfRule type="cellIs" dxfId="921" priority="36" stopIfTrue="1" operator="between">
      <formula>0.0001</formula>
      <formula>0.999</formula>
    </cfRule>
  </conditionalFormatting>
  <conditionalFormatting sqref="BH20">
    <cfRule type="cellIs" dxfId="920" priority="31" stopIfTrue="1" operator="equal">
      <formula>0</formula>
    </cfRule>
    <cfRule type="cellIs" dxfId="919" priority="32" stopIfTrue="1" operator="between">
      <formula>1</formula>
      <formula>1.999</formula>
    </cfRule>
    <cfRule type="cellIs" dxfId="918" priority="33" stopIfTrue="1" operator="between">
      <formula>0.0001</formula>
      <formula>0.999</formula>
    </cfRule>
  </conditionalFormatting>
  <conditionalFormatting sqref="BF20">
    <cfRule type="cellIs" dxfId="917" priority="28" stopIfTrue="1" operator="equal">
      <formula>0</formula>
    </cfRule>
    <cfRule type="cellIs" dxfId="916" priority="29" stopIfTrue="1" operator="between">
      <formula>1</formula>
      <formula>1.999</formula>
    </cfRule>
    <cfRule type="cellIs" dxfId="915" priority="30" stopIfTrue="1" operator="between">
      <formula>0.0001</formula>
      <formula>0.999</formula>
    </cfRule>
  </conditionalFormatting>
  <conditionalFormatting sqref="BF18">
    <cfRule type="cellIs" dxfId="914" priority="25" stopIfTrue="1" operator="equal">
      <formula>0</formula>
    </cfRule>
    <cfRule type="cellIs" dxfId="913" priority="26" stopIfTrue="1" operator="between">
      <formula>1</formula>
      <formula>1.999</formula>
    </cfRule>
    <cfRule type="cellIs" dxfId="912" priority="27" stopIfTrue="1" operator="between">
      <formula>0.0001</formula>
      <formula>0.999</formula>
    </cfRule>
  </conditionalFormatting>
  <conditionalFormatting sqref="AG13">
    <cfRule type="cellIs" dxfId="911" priority="22" stopIfTrue="1" operator="equal">
      <formula>0</formula>
    </cfRule>
    <cfRule type="cellIs" dxfId="910" priority="23" stopIfTrue="1" operator="between">
      <formula>1</formula>
      <formula>1.999</formula>
    </cfRule>
    <cfRule type="cellIs" dxfId="909" priority="24" stopIfTrue="1" operator="between">
      <formula>0.0001</formula>
      <formula>0.999</formula>
    </cfRule>
  </conditionalFormatting>
  <conditionalFormatting sqref="AE13">
    <cfRule type="cellIs" dxfId="908" priority="19" stopIfTrue="1" operator="equal">
      <formula>0</formula>
    </cfRule>
    <cfRule type="cellIs" dxfId="907" priority="20" stopIfTrue="1" operator="between">
      <formula>1</formula>
      <formula>1.999</formula>
    </cfRule>
    <cfRule type="cellIs" dxfId="906" priority="21" stopIfTrue="1" operator="between">
      <formula>0.0001</formula>
      <formula>0.999</formula>
    </cfRule>
  </conditionalFormatting>
  <conditionalFormatting sqref="AG15">
    <cfRule type="cellIs" dxfId="905" priority="16" stopIfTrue="1" operator="equal">
      <formula>0</formula>
    </cfRule>
    <cfRule type="cellIs" dxfId="904" priority="17" stopIfTrue="1" operator="between">
      <formula>1</formula>
      <formula>1.999</formula>
    </cfRule>
    <cfRule type="cellIs" dxfId="903" priority="18" stopIfTrue="1" operator="between">
      <formula>0.0001</formula>
      <formula>0.999</formula>
    </cfRule>
  </conditionalFormatting>
  <conditionalFormatting sqref="AE15">
    <cfRule type="cellIs" dxfId="902" priority="13" stopIfTrue="1" operator="equal">
      <formula>0</formula>
    </cfRule>
    <cfRule type="cellIs" dxfId="901" priority="14" stopIfTrue="1" operator="between">
      <formula>1</formula>
      <formula>1.999</formula>
    </cfRule>
    <cfRule type="cellIs" dxfId="900" priority="15" stopIfTrue="1" operator="between">
      <formula>0.0001</formula>
      <formula>0.999</formula>
    </cfRule>
  </conditionalFormatting>
  <conditionalFormatting sqref="AG18">
    <cfRule type="cellIs" dxfId="899" priority="10" stopIfTrue="1" operator="equal">
      <formula>0</formula>
    </cfRule>
    <cfRule type="cellIs" dxfId="898" priority="11" stopIfTrue="1" operator="between">
      <formula>1</formula>
      <formula>1.999</formula>
    </cfRule>
    <cfRule type="cellIs" dxfId="897" priority="12" stopIfTrue="1" operator="between">
      <formula>0.0001</formula>
      <formula>0.999</formula>
    </cfRule>
  </conditionalFormatting>
  <conditionalFormatting sqref="AE18">
    <cfRule type="cellIs" dxfId="896" priority="7" stopIfTrue="1" operator="equal">
      <formula>0</formula>
    </cfRule>
    <cfRule type="cellIs" dxfId="895" priority="8" stopIfTrue="1" operator="between">
      <formula>1</formula>
      <formula>1.999</formula>
    </cfRule>
    <cfRule type="cellIs" dxfId="894" priority="9" stopIfTrue="1" operator="between">
      <formula>0.0001</formula>
      <formula>0.999</formula>
    </cfRule>
  </conditionalFormatting>
  <conditionalFormatting sqref="AG20">
    <cfRule type="cellIs" dxfId="893" priority="4" stopIfTrue="1" operator="equal">
      <formula>0</formula>
    </cfRule>
    <cfRule type="cellIs" dxfId="892" priority="5" stopIfTrue="1" operator="between">
      <formula>1</formula>
      <formula>1.999</formula>
    </cfRule>
    <cfRule type="cellIs" dxfId="891" priority="6" stopIfTrue="1" operator="between">
      <formula>0.0001</formula>
      <formula>0.999</formula>
    </cfRule>
  </conditionalFormatting>
  <conditionalFormatting sqref="AE20">
    <cfRule type="cellIs" dxfId="890" priority="1" stopIfTrue="1" operator="equal">
      <formula>0</formula>
    </cfRule>
    <cfRule type="cellIs" dxfId="889" priority="2" stopIfTrue="1" operator="between">
      <formula>1</formula>
      <formula>1.999</formula>
    </cfRule>
    <cfRule type="cellIs" dxfId="888" priority="3" stopIfTrue="1" operator="between">
      <formula>0.0001</formula>
      <formula>0.999</formula>
    </cfRule>
  </conditionalFormatting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2060"/>
  </sheetPr>
  <dimension ref="A1:BL40"/>
  <sheetViews>
    <sheetView zoomScale="115" zoomScaleNormal="115" workbookViewId="0">
      <pane ySplit="1" topLeftCell="A2" activePane="bottomLeft" state="frozen"/>
      <selection pane="bottomLeft" activeCell="AJ5" sqref="AJ5"/>
    </sheetView>
  </sheetViews>
  <sheetFormatPr defaultRowHeight="11.25" customHeight="1" x14ac:dyDescent="0.25"/>
  <cols>
    <col min="1" max="1" width="5.42578125" style="174" customWidth="1"/>
    <col min="2" max="2" width="3.42578125" style="53" customWidth="1"/>
    <col min="3" max="3" width="20" style="54" customWidth="1"/>
    <col min="4" max="5" width="0.140625" style="54" customWidth="1"/>
    <col min="6" max="6" width="3.140625" style="68" customWidth="1"/>
    <col min="7" max="8" width="3.140625" style="172" customWidth="1"/>
    <col min="9" max="10" width="0.140625" style="54" customWidth="1"/>
    <col min="11" max="11" width="3.140625" style="64" customWidth="1"/>
    <col min="12" max="13" width="3.140625" style="172" customWidth="1"/>
    <col min="14" max="15" width="0.140625" style="54" customWidth="1"/>
    <col min="16" max="16" width="3.140625" style="64" customWidth="1"/>
    <col min="17" max="18" width="3.140625" style="172" customWidth="1"/>
    <col min="19" max="20" width="0.140625" style="54" customWidth="1"/>
    <col min="21" max="21" width="3.140625" style="64" customWidth="1"/>
    <col min="22" max="23" width="3.140625" style="172" customWidth="1"/>
    <col min="24" max="25" width="0.140625" style="54" customWidth="1"/>
    <col min="26" max="26" width="3.140625" style="64" customWidth="1"/>
    <col min="27" max="28" width="3.140625" style="172" customWidth="1"/>
    <col min="29" max="29" width="0.140625" style="54" customWidth="1"/>
    <col min="30" max="30" width="3.140625" style="64" customWidth="1"/>
    <col min="31" max="32" width="3.140625" style="172" customWidth="1"/>
    <col min="33" max="34" width="0.140625" style="54" customWidth="1"/>
    <col min="35" max="35" width="3.140625" style="64" customWidth="1"/>
    <col min="36" max="37" width="3.140625" style="172" customWidth="1"/>
    <col min="38" max="39" width="0.140625" style="54" customWidth="1"/>
    <col min="40" max="40" width="3.140625" style="64" hidden="1" customWidth="1"/>
    <col min="41" max="42" width="3.140625" style="172" hidden="1" customWidth="1"/>
    <col min="43" max="45" width="0.140625" style="54" hidden="1" customWidth="1"/>
    <col min="46" max="46" width="1.28515625" style="54" customWidth="1"/>
    <col min="47" max="47" width="2.7109375" style="61" customWidth="1"/>
    <col min="48" max="48" width="2.7109375" style="69" customWidth="1"/>
    <col min="49" max="49" width="4.7109375" style="64" customWidth="1"/>
    <col min="50" max="51" width="4.7109375" style="172" customWidth="1"/>
    <col min="52" max="52" width="5.5703125" style="70" customWidth="1"/>
    <col min="53" max="53" width="2.7109375" style="54" customWidth="1"/>
    <col min="54" max="55" width="5.42578125" style="54" customWidth="1"/>
    <col min="56" max="61" width="5.42578125" style="45" customWidth="1"/>
    <col min="62" max="62" width="15.7109375" style="45" customWidth="1"/>
    <col min="63" max="63" width="2.7109375" style="45" customWidth="1"/>
    <col min="64" max="64" width="12.28515625" style="45" customWidth="1"/>
    <col min="65" max="68" width="4.5703125" style="54" customWidth="1"/>
    <col min="69" max="275" width="9.140625" style="54"/>
    <col min="276" max="276" width="5" style="54" customWidth="1"/>
    <col min="277" max="277" width="2.42578125" style="54" customWidth="1"/>
    <col min="278" max="278" width="19.42578125" style="54" customWidth="1"/>
    <col min="279" max="279" width="4.5703125" style="54" customWidth="1"/>
    <col min="280" max="283" width="6.42578125" style="54" customWidth="1"/>
    <col min="284" max="284" width="9.140625" style="54"/>
    <col min="285" max="285" width="18.140625" style="54" customWidth="1"/>
    <col min="286" max="289" width="4.28515625" style="54" customWidth="1"/>
    <col min="290" max="290" width="5.42578125" style="54" customWidth="1"/>
    <col min="291" max="531" width="9.140625" style="54"/>
    <col min="532" max="532" width="5" style="54" customWidth="1"/>
    <col min="533" max="533" width="2.42578125" style="54" customWidth="1"/>
    <col min="534" max="534" width="19.42578125" style="54" customWidth="1"/>
    <col min="535" max="535" width="4.5703125" style="54" customWidth="1"/>
    <col min="536" max="539" width="6.42578125" style="54" customWidth="1"/>
    <col min="540" max="540" width="9.140625" style="54"/>
    <col min="541" max="541" width="18.140625" style="54" customWidth="1"/>
    <col min="542" max="545" width="4.28515625" style="54" customWidth="1"/>
    <col min="546" max="546" width="5.42578125" style="54" customWidth="1"/>
    <col min="547" max="787" width="9.140625" style="54"/>
    <col min="788" max="788" width="5" style="54" customWidth="1"/>
    <col min="789" max="789" width="2.42578125" style="54" customWidth="1"/>
    <col min="790" max="790" width="19.42578125" style="54" customWidth="1"/>
    <col min="791" max="791" width="4.5703125" style="54" customWidth="1"/>
    <col min="792" max="795" width="6.42578125" style="54" customWidth="1"/>
    <col min="796" max="796" width="9.140625" style="54"/>
    <col min="797" max="797" width="18.140625" style="54" customWidth="1"/>
    <col min="798" max="801" width="4.28515625" style="54" customWidth="1"/>
    <col min="802" max="802" width="5.42578125" style="54" customWidth="1"/>
    <col min="803" max="1043" width="9.140625" style="54"/>
    <col min="1044" max="1044" width="5" style="54" customWidth="1"/>
    <col min="1045" max="1045" width="2.42578125" style="54" customWidth="1"/>
    <col min="1046" max="1046" width="19.42578125" style="54" customWidth="1"/>
    <col min="1047" max="1047" width="4.5703125" style="54" customWidth="1"/>
    <col min="1048" max="1051" width="6.42578125" style="54" customWidth="1"/>
    <col min="1052" max="1052" width="9.140625" style="54"/>
    <col min="1053" max="1053" width="18.140625" style="54" customWidth="1"/>
    <col min="1054" max="1057" width="4.28515625" style="54" customWidth="1"/>
    <col min="1058" max="1058" width="5.42578125" style="54" customWidth="1"/>
    <col min="1059" max="1299" width="9.140625" style="54"/>
    <col min="1300" max="1300" width="5" style="54" customWidth="1"/>
    <col min="1301" max="1301" width="2.42578125" style="54" customWidth="1"/>
    <col min="1302" max="1302" width="19.42578125" style="54" customWidth="1"/>
    <col min="1303" max="1303" width="4.5703125" style="54" customWidth="1"/>
    <col min="1304" max="1307" width="6.42578125" style="54" customWidth="1"/>
    <col min="1308" max="1308" width="9.140625" style="54"/>
    <col min="1309" max="1309" width="18.140625" style="54" customWidth="1"/>
    <col min="1310" max="1313" width="4.28515625" style="54" customWidth="1"/>
    <col min="1314" max="1314" width="5.42578125" style="54" customWidth="1"/>
    <col min="1315" max="1555" width="9.140625" style="54"/>
    <col min="1556" max="1556" width="5" style="54" customWidth="1"/>
    <col min="1557" max="1557" width="2.42578125" style="54" customWidth="1"/>
    <col min="1558" max="1558" width="19.42578125" style="54" customWidth="1"/>
    <col min="1559" max="1559" width="4.5703125" style="54" customWidth="1"/>
    <col min="1560" max="1563" width="6.42578125" style="54" customWidth="1"/>
    <col min="1564" max="1564" width="9.140625" style="54"/>
    <col min="1565" max="1565" width="18.140625" style="54" customWidth="1"/>
    <col min="1566" max="1569" width="4.28515625" style="54" customWidth="1"/>
    <col min="1570" max="1570" width="5.42578125" style="54" customWidth="1"/>
    <col min="1571" max="1811" width="9.140625" style="54"/>
    <col min="1812" max="1812" width="5" style="54" customWidth="1"/>
    <col min="1813" max="1813" width="2.42578125" style="54" customWidth="1"/>
    <col min="1814" max="1814" width="19.42578125" style="54" customWidth="1"/>
    <col min="1815" max="1815" width="4.5703125" style="54" customWidth="1"/>
    <col min="1816" max="1819" width="6.42578125" style="54" customWidth="1"/>
    <col min="1820" max="1820" width="9.140625" style="54"/>
    <col min="1821" max="1821" width="18.140625" style="54" customWidth="1"/>
    <col min="1822" max="1825" width="4.28515625" style="54" customWidth="1"/>
    <col min="1826" max="1826" width="5.42578125" style="54" customWidth="1"/>
    <col min="1827" max="2067" width="9.140625" style="54"/>
    <col min="2068" max="2068" width="5" style="54" customWidth="1"/>
    <col min="2069" max="2069" width="2.42578125" style="54" customWidth="1"/>
    <col min="2070" max="2070" width="19.42578125" style="54" customWidth="1"/>
    <col min="2071" max="2071" width="4.5703125" style="54" customWidth="1"/>
    <col min="2072" max="2075" width="6.42578125" style="54" customWidth="1"/>
    <col min="2076" max="2076" width="9.140625" style="54"/>
    <col min="2077" max="2077" width="18.140625" style="54" customWidth="1"/>
    <col min="2078" max="2081" width="4.28515625" style="54" customWidth="1"/>
    <col min="2082" max="2082" width="5.42578125" style="54" customWidth="1"/>
    <col min="2083" max="2323" width="9.140625" style="54"/>
    <col min="2324" max="2324" width="5" style="54" customWidth="1"/>
    <col min="2325" max="2325" width="2.42578125" style="54" customWidth="1"/>
    <col min="2326" max="2326" width="19.42578125" style="54" customWidth="1"/>
    <col min="2327" max="2327" width="4.5703125" style="54" customWidth="1"/>
    <col min="2328" max="2331" width="6.42578125" style="54" customWidth="1"/>
    <col min="2332" max="2332" width="9.140625" style="54"/>
    <col min="2333" max="2333" width="18.140625" style="54" customWidth="1"/>
    <col min="2334" max="2337" width="4.28515625" style="54" customWidth="1"/>
    <col min="2338" max="2338" width="5.42578125" style="54" customWidth="1"/>
    <col min="2339" max="2579" width="9.140625" style="54"/>
    <col min="2580" max="2580" width="5" style="54" customWidth="1"/>
    <col min="2581" max="2581" width="2.42578125" style="54" customWidth="1"/>
    <col min="2582" max="2582" width="19.42578125" style="54" customWidth="1"/>
    <col min="2583" max="2583" width="4.5703125" style="54" customWidth="1"/>
    <col min="2584" max="2587" width="6.42578125" style="54" customWidth="1"/>
    <col min="2588" max="2588" width="9.140625" style="54"/>
    <col min="2589" max="2589" width="18.140625" style="54" customWidth="1"/>
    <col min="2590" max="2593" width="4.28515625" style="54" customWidth="1"/>
    <col min="2594" max="2594" width="5.42578125" style="54" customWidth="1"/>
    <col min="2595" max="2835" width="9.140625" style="54"/>
    <col min="2836" max="2836" width="5" style="54" customWidth="1"/>
    <col min="2837" max="2837" width="2.42578125" style="54" customWidth="1"/>
    <col min="2838" max="2838" width="19.42578125" style="54" customWidth="1"/>
    <col min="2839" max="2839" width="4.5703125" style="54" customWidth="1"/>
    <col min="2840" max="2843" width="6.42578125" style="54" customWidth="1"/>
    <col min="2844" max="2844" width="9.140625" style="54"/>
    <col min="2845" max="2845" width="18.140625" style="54" customWidth="1"/>
    <col min="2846" max="2849" width="4.28515625" style="54" customWidth="1"/>
    <col min="2850" max="2850" width="5.42578125" style="54" customWidth="1"/>
    <col min="2851" max="3091" width="9.140625" style="54"/>
    <col min="3092" max="3092" width="5" style="54" customWidth="1"/>
    <col min="3093" max="3093" width="2.42578125" style="54" customWidth="1"/>
    <col min="3094" max="3094" width="19.42578125" style="54" customWidth="1"/>
    <col min="3095" max="3095" width="4.5703125" style="54" customWidth="1"/>
    <col min="3096" max="3099" width="6.42578125" style="54" customWidth="1"/>
    <col min="3100" max="3100" width="9.140625" style="54"/>
    <col min="3101" max="3101" width="18.140625" style="54" customWidth="1"/>
    <col min="3102" max="3105" width="4.28515625" style="54" customWidth="1"/>
    <col min="3106" max="3106" width="5.42578125" style="54" customWidth="1"/>
    <col min="3107" max="3347" width="9.140625" style="54"/>
    <col min="3348" max="3348" width="5" style="54" customWidth="1"/>
    <col min="3349" max="3349" width="2.42578125" style="54" customWidth="1"/>
    <col min="3350" max="3350" width="19.42578125" style="54" customWidth="1"/>
    <col min="3351" max="3351" width="4.5703125" style="54" customWidth="1"/>
    <col min="3352" max="3355" width="6.42578125" style="54" customWidth="1"/>
    <col min="3356" max="3356" width="9.140625" style="54"/>
    <col min="3357" max="3357" width="18.140625" style="54" customWidth="1"/>
    <col min="3358" max="3361" width="4.28515625" style="54" customWidth="1"/>
    <col min="3362" max="3362" width="5.42578125" style="54" customWidth="1"/>
    <col min="3363" max="3603" width="9.140625" style="54"/>
    <col min="3604" max="3604" width="5" style="54" customWidth="1"/>
    <col min="3605" max="3605" width="2.42578125" style="54" customWidth="1"/>
    <col min="3606" max="3606" width="19.42578125" style="54" customWidth="1"/>
    <col min="3607" max="3607" width="4.5703125" style="54" customWidth="1"/>
    <col min="3608" max="3611" width="6.42578125" style="54" customWidth="1"/>
    <col min="3612" max="3612" width="9.140625" style="54"/>
    <col min="3613" max="3613" width="18.140625" style="54" customWidth="1"/>
    <col min="3614" max="3617" width="4.28515625" style="54" customWidth="1"/>
    <col min="3618" max="3618" width="5.42578125" style="54" customWidth="1"/>
    <col min="3619" max="3859" width="9.140625" style="54"/>
    <col min="3860" max="3860" width="5" style="54" customWidth="1"/>
    <col min="3861" max="3861" width="2.42578125" style="54" customWidth="1"/>
    <col min="3862" max="3862" width="19.42578125" style="54" customWidth="1"/>
    <col min="3863" max="3863" width="4.5703125" style="54" customWidth="1"/>
    <col min="3864" max="3867" width="6.42578125" style="54" customWidth="1"/>
    <col min="3868" max="3868" width="9.140625" style="54"/>
    <col min="3869" max="3869" width="18.140625" style="54" customWidth="1"/>
    <col min="3870" max="3873" width="4.28515625" style="54" customWidth="1"/>
    <col min="3874" max="3874" width="5.42578125" style="54" customWidth="1"/>
    <col min="3875" max="4115" width="9.140625" style="54"/>
    <col min="4116" max="4116" width="5" style="54" customWidth="1"/>
    <col min="4117" max="4117" width="2.42578125" style="54" customWidth="1"/>
    <col min="4118" max="4118" width="19.42578125" style="54" customWidth="1"/>
    <col min="4119" max="4119" width="4.5703125" style="54" customWidth="1"/>
    <col min="4120" max="4123" width="6.42578125" style="54" customWidth="1"/>
    <col min="4124" max="4124" width="9.140625" style="54"/>
    <col min="4125" max="4125" width="18.140625" style="54" customWidth="1"/>
    <col min="4126" max="4129" width="4.28515625" style="54" customWidth="1"/>
    <col min="4130" max="4130" width="5.42578125" style="54" customWidth="1"/>
    <col min="4131" max="4371" width="9.140625" style="54"/>
    <col min="4372" max="4372" width="5" style="54" customWidth="1"/>
    <col min="4373" max="4373" width="2.42578125" style="54" customWidth="1"/>
    <col min="4374" max="4374" width="19.42578125" style="54" customWidth="1"/>
    <col min="4375" max="4375" width="4.5703125" style="54" customWidth="1"/>
    <col min="4376" max="4379" width="6.42578125" style="54" customWidth="1"/>
    <col min="4380" max="4380" width="9.140625" style="54"/>
    <col min="4381" max="4381" width="18.140625" style="54" customWidth="1"/>
    <col min="4382" max="4385" width="4.28515625" style="54" customWidth="1"/>
    <col min="4386" max="4386" width="5.42578125" style="54" customWidth="1"/>
    <col min="4387" max="4627" width="9.140625" style="54"/>
    <col min="4628" max="4628" width="5" style="54" customWidth="1"/>
    <col min="4629" max="4629" width="2.42578125" style="54" customWidth="1"/>
    <col min="4630" max="4630" width="19.42578125" style="54" customWidth="1"/>
    <col min="4631" max="4631" width="4.5703125" style="54" customWidth="1"/>
    <col min="4632" max="4635" width="6.42578125" style="54" customWidth="1"/>
    <col min="4636" max="4636" width="9.140625" style="54"/>
    <col min="4637" max="4637" width="18.140625" style="54" customWidth="1"/>
    <col min="4638" max="4641" width="4.28515625" style="54" customWidth="1"/>
    <col min="4642" max="4642" width="5.42578125" style="54" customWidth="1"/>
    <col min="4643" max="4883" width="9.140625" style="54"/>
    <col min="4884" max="4884" width="5" style="54" customWidth="1"/>
    <col min="4885" max="4885" width="2.42578125" style="54" customWidth="1"/>
    <col min="4886" max="4886" width="19.42578125" style="54" customWidth="1"/>
    <col min="4887" max="4887" width="4.5703125" style="54" customWidth="1"/>
    <col min="4888" max="4891" width="6.42578125" style="54" customWidth="1"/>
    <col min="4892" max="4892" width="9.140625" style="54"/>
    <col min="4893" max="4893" width="18.140625" style="54" customWidth="1"/>
    <col min="4894" max="4897" width="4.28515625" style="54" customWidth="1"/>
    <col min="4898" max="4898" width="5.42578125" style="54" customWidth="1"/>
    <col min="4899" max="5139" width="9.140625" style="54"/>
    <col min="5140" max="5140" width="5" style="54" customWidth="1"/>
    <col min="5141" max="5141" width="2.42578125" style="54" customWidth="1"/>
    <col min="5142" max="5142" width="19.42578125" style="54" customWidth="1"/>
    <col min="5143" max="5143" width="4.5703125" style="54" customWidth="1"/>
    <col min="5144" max="5147" width="6.42578125" style="54" customWidth="1"/>
    <col min="5148" max="5148" width="9.140625" style="54"/>
    <col min="5149" max="5149" width="18.140625" style="54" customWidth="1"/>
    <col min="5150" max="5153" width="4.28515625" style="54" customWidth="1"/>
    <col min="5154" max="5154" width="5.42578125" style="54" customWidth="1"/>
    <col min="5155" max="5395" width="9.140625" style="54"/>
    <col min="5396" max="5396" width="5" style="54" customWidth="1"/>
    <col min="5397" max="5397" width="2.42578125" style="54" customWidth="1"/>
    <col min="5398" max="5398" width="19.42578125" style="54" customWidth="1"/>
    <col min="5399" max="5399" width="4.5703125" style="54" customWidth="1"/>
    <col min="5400" max="5403" width="6.42578125" style="54" customWidth="1"/>
    <col min="5404" max="5404" width="9.140625" style="54"/>
    <col min="5405" max="5405" width="18.140625" style="54" customWidth="1"/>
    <col min="5406" max="5409" width="4.28515625" style="54" customWidth="1"/>
    <col min="5410" max="5410" width="5.42578125" style="54" customWidth="1"/>
    <col min="5411" max="5651" width="9.140625" style="54"/>
    <col min="5652" max="5652" width="5" style="54" customWidth="1"/>
    <col min="5653" max="5653" width="2.42578125" style="54" customWidth="1"/>
    <col min="5654" max="5654" width="19.42578125" style="54" customWidth="1"/>
    <col min="5655" max="5655" width="4.5703125" style="54" customWidth="1"/>
    <col min="5656" max="5659" width="6.42578125" style="54" customWidth="1"/>
    <col min="5660" max="5660" width="9.140625" style="54"/>
    <col min="5661" max="5661" width="18.140625" style="54" customWidth="1"/>
    <col min="5662" max="5665" width="4.28515625" style="54" customWidth="1"/>
    <col min="5666" max="5666" width="5.42578125" style="54" customWidth="1"/>
    <col min="5667" max="5907" width="9.140625" style="54"/>
    <col min="5908" max="5908" width="5" style="54" customWidth="1"/>
    <col min="5909" max="5909" width="2.42578125" style="54" customWidth="1"/>
    <col min="5910" max="5910" width="19.42578125" style="54" customWidth="1"/>
    <col min="5911" max="5911" width="4.5703125" style="54" customWidth="1"/>
    <col min="5912" max="5915" width="6.42578125" style="54" customWidth="1"/>
    <col min="5916" max="5916" width="9.140625" style="54"/>
    <col min="5917" max="5917" width="18.140625" style="54" customWidth="1"/>
    <col min="5918" max="5921" width="4.28515625" style="54" customWidth="1"/>
    <col min="5922" max="5922" width="5.42578125" style="54" customWidth="1"/>
    <col min="5923" max="6163" width="9.140625" style="54"/>
    <col min="6164" max="6164" width="5" style="54" customWidth="1"/>
    <col min="6165" max="6165" width="2.42578125" style="54" customWidth="1"/>
    <col min="6166" max="6166" width="19.42578125" style="54" customWidth="1"/>
    <col min="6167" max="6167" width="4.5703125" style="54" customWidth="1"/>
    <col min="6168" max="6171" width="6.42578125" style="54" customWidth="1"/>
    <col min="6172" max="6172" width="9.140625" style="54"/>
    <col min="6173" max="6173" width="18.140625" style="54" customWidth="1"/>
    <col min="6174" max="6177" width="4.28515625" style="54" customWidth="1"/>
    <col min="6178" max="6178" width="5.42578125" style="54" customWidth="1"/>
    <col min="6179" max="6419" width="9.140625" style="54"/>
    <col min="6420" max="6420" width="5" style="54" customWidth="1"/>
    <col min="6421" max="6421" width="2.42578125" style="54" customWidth="1"/>
    <col min="6422" max="6422" width="19.42578125" style="54" customWidth="1"/>
    <col min="6423" max="6423" width="4.5703125" style="54" customWidth="1"/>
    <col min="6424" max="6427" width="6.42578125" style="54" customWidth="1"/>
    <col min="6428" max="6428" width="9.140625" style="54"/>
    <col min="6429" max="6429" width="18.140625" style="54" customWidth="1"/>
    <col min="6430" max="6433" width="4.28515625" style="54" customWidth="1"/>
    <col min="6434" max="6434" width="5.42578125" style="54" customWidth="1"/>
    <col min="6435" max="6675" width="9.140625" style="54"/>
    <col min="6676" max="6676" width="5" style="54" customWidth="1"/>
    <col min="6677" max="6677" width="2.42578125" style="54" customWidth="1"/>
    <col min="6678" max="6678" width="19.42578125" style="54" customWidth="1"/>
    <col min="6679" max="6679" width="4.5703125" style="54" customWidth="1"/>
    <col min="6680" max="6683" width="6.42578125" style="54" customWidth="1"/>
    <col min="6684" max="6684" width="9.140625" style="54"/>
    <col min="6685" max="6685" width="18.140625" style="54" customWidth="1"/>
    <col min="6686" max="6689" width="4.28515625" style="54" customWidth="1"/>
    <col min="6690" max="6690" width="5.42578125" style="54" customWidth="1"/>
    <col min="6691" max="6931" width="9.140625" style="54"/>
    <col min="6932" max="6932" width="5" style="54" customWidth="1"/>
    <col min="6933" max="6933" width="2.42578125" style="54" customWidth="1"/>
    <col min="6934" max="6934" width="19.42578125" style="54" customWidth="1"/>
    <col min="6935" max="6935" width="4.5703125" style="54" customWidth="1"/>
    <col min="6936" max="6939" width="6.42578125" style="54" customWidth="1"/>
    <col min="6940" max="6940" width="9.140625" style="54"/>
    <col min="6941" max="6941" width="18.140625" style="54" customWidth="1"/>
    <col min="6942" max="6945" width="4.28515625" style="54" customWidth="1"/>
    <col min="6946" max="6946" width="5.42578125" style="54" customWidth="1"/>
    <col min="6947" max="7187" width="9.140625" style="54"/>
    <col min="7188" max="7188" width="5" style="54" customWidth="1"/>
    <col min="7189" max="7189" width="2.42578125" style="54" customWidth="1"/>
    <col min="7190" max="7190" width="19.42578125" style="54" customWidth="1"/>
    <col min="7191" max="7191" width="4.5703125" style="54" customWidth="1"/>
    <col min="7192" max="7195" width="6.42578125" style="54" customWidth="1"/>
    <col min="7196" max="7196" width="9.140625" style="54"/>
    <col min="7197" max="7197" width="18.140625" style="54" customWidth="1"/>
    <col min="7198" max="7201" width="4.28515625" style="54" customWidth="1"/>
    <col min="7202" max="7202" width="5.42578125" style="54" customWidth="1"/>
    <col min="7203" max="7443" width="9.140625" style="54"/>
    <col min="7444" max="7444" width="5" style="54" customWidth="1"/>
    <col min="7445" max="7445" width="2.42578125" style="54" customWidth="1"/>
    <col min="7446" max="7446" width="19.42578125" style="54" customWidth="1"/>
    <col min="7447" max="7447" width="4.5703125" style="54" customWidth="1"/>
    <col min="7448" max="7451" width="6.42578125" style="54" customWidth="1"/>
    <col min="7452" max="7452" width="9.140625" style="54"/>
    <col min="7453" max="7453" width="18.140625" style="54" customWidth="1"/>
    <col min="7454" max="7457" width="4.28515625" style="54" customWidth="1"/>
    <col min="7458" max="7458" width="5.42578125" style="54" customWidth="1"/>
    <col min="7459" max="7699" width="9.140625" style="54"/>
    <col min="7700" max="7700" width="5" style="54" customWidth="1"/>
    <col min="7701" max="7701" width="2.42578125" style="54" customWidth="1"/>
    <col min="7702" max="7702" width="19.42578125" style="54" customWidth="1"/>
    <col min="7703" max="7703" width="4.5703125" style="54" customWidth="1"/>
    <col min="7704" max="7707" width="6.42578125" style="54" customWidth="1"/>
    <col min="7708" max="7708" width="9.140625" style="54"/>
    <col min="7709" max="7709" width="18.140625" style="54" customWidth="1"/>
    <col min="7710" max="7713" width="4.28515625" style="54" customWidth="1"/>
    <col min="7714" max="7714" width="5.42578125" style="54" customWidth="1"/>
    <col min="7715" max="7955" width="9.140625" style="54"/>
    <col min="7956" max="7956" width="5" style="54" customWidth="1"/>
    <col min="7957" max="7957" width="2.42578125" style="54" customWidth="1"/>
    <col min="7958" max="7958" width="19.42578125" style="54" customWidth="1"/>
    <col min="7959" max="7959" width="4.5703125" style="54" customWidth="1"/>
    <col min="7960" max="7963" width="6.42578125" style="54" customWidth="1"/>
    <col min="7964" max="7964" width="9.140625" style="54"/>
    <col min="7965" max="7965" width="18.140625" style="54" customWidth="1"/>
    <col min="7966" max="7969" width="4.28515625" style="54" customWidth="1"/>
    <col min="7970" max="7970" width="5.42578125" style="54" customWidth="1"/>
    <col min="7971" max="8211" width="9.140625" style="54"/>
    <col min="8212" max="8212" width="5" style="54" customWidth="1"/>
    <col min="8213" max="8213" width="2.42578125" style="54" customWidth="1"/>
    <col min="8214" max="8214" width="19.42578125" style="54" customWidth="1"/>
    <col min="8215" max="8215" width="4.5703125" style="54" customWidth="1"/>
    <col min="8216" max="8219" width="6.42578125" style="54" customWidth="1"/>
    <col min="8220" max="8220" width="9.140625" style="54"/>
    <col min="8221" max="8221" width="18.140625" style="54" customWidth="1"/>
    <col min="8222" max="8225" width="4.28515625" style="54" customWidth="1"/>
    <col min="8226" max="8226" width="5.42578125" style="54" customWidth="1"/>
    <col min="8227" max="8467" width="9.140625" style="54"/>
    <col min="8468" max="8468" width="5" style="54" customWidth="1"/>
    <col min="8469" max="8469" width="2.42578125" style="54" customWidth="1"/>
    <col min="8470" max="8470" width="19.42578125" style="54" customWidth="1"/>
    <col min="8471" max="8471" width="4.5703125" style="54" customWidth="1"/>
    <col min="8472" max="8475" width="6.42578125" style="54" customWidth="1"/>
    <col min="8476" max="8476" width="9.140625" style="54"/>
    <col min="8477" max="8477" width="18.140625" style="54" customWidth="1"/>
    <col min="8478" max="8481" width="4.28515625" style="54" customWidth="1"/>
    <col min="8482" max="8482" width="5.42578125" style="54" customWidth="1"/>
    <col min="8483" max="8723" width="9.140625" style="54"/>
    <col min="8724" max="8724" width="5" style="54" customWidth="1"/>
    <col min="8725" max="8725" width="2.42578125" style="54" customWidth="1"/>
    <col min="8726" max="8726" width="19.42578125" style="54" customWidth="1"/>
    <col min="8727" max="8727" width="4.5703125" style="54" customWidth="1"/>
    <col min="8728" max="8731" width="6.42578125" style="54" customWidth="1"/>
    <col min="8732" max="8732" width="9.140625" style="54"/>
    <col min="8733" max="8733" width="18.140625" style="54" customWidth="1"/>
    <col min="8734" max="8737" width="4.28515625" style="54" customWidth="1"/>
    <col min="8738" max="8738" width="5.42578125" style="54" customWidth="1"/>
    <col min="8739" max="8979" width="9.140625" style="54"/>
    <col min="8980" max="8980" width="5" style="54" customWidth="1"/>
    <col min="8981" max="8981" width="2.42578125" style="54" customWidth="1"/>
    <col min="8982" max="8982" width="19.42578125" style="54" customWidth="1"/>
    <col min="8983" max="8983" width="4.5703125" style="54" customWidth="1"/>
    <col min="8984" max="8987" width="6.42578125" style="54" customWidth="1"/>
    <col min="8988" max="8988" width="9.140625" style="54"/>
    <col min="8989" max="8989" width="18.140625" style="54" customWidth="1"/>
    <col min="8990" max="8993" width="4.28515625" style="54" customWidth="1"/>
    <col min="8994" max="8994" width="5.42578125" style="54" customWidth="1"/>
    <col min="8995" max="9235" width="9.140625" style="54"/>
    <col min="9236" max="9236" width="5" style="54" customWidth="1"/>
    <col min="9237" max="9237" width="2.42578125" style="54" customWidth="1"/>
    <col min="9238" max="9238" width="19.42578125" style="54" customWidth="1"/>
    <col min="9239" max="9239" width="4.5703125" style="54" customWidth="1"/>
    <col min="9240" max="9243" width="6.42578125" style="54" customWidth="1"/>
    <col min="9244" max="9244" width="9.140625" style="54"/>
    <col min="9245" max="9245" width="18.140625" style="54" customWidth="1"/>
    <col min="9246" max="9249" width="4.28515625" style="54" customWidth="1"/>
    <col min="9250" max="9250" width="5.42578125" style="54" customWidth="1"/>
    <col min="9251" max="9491" width="9.140625" style="54"/>
    <col min="9492" max="9492" width="5" style="54" customWidth="1"/>
    <col min="9493" max="9493" width="2.42578125" style="54" customWidth="1"/>
    <col min="9494" max="9494" width="19.42578125" style="54" customWidth="1"/>
    <col min="9495" max="9495" width="4.5703125" style="54" customWidth="1"/>
    <col min="9496" max="9499" width="6.42578125" style="54" customWidth="1"/>
    <col min="9500" max="9500" width="9.140625" style="54"/>
    <col min="9501" max="9501" width="18.140625" style="54" customWidth="1"/>
    <col min="9502" max="9505" width="4.28515625" style="54" customWidth="1"/>
    <col min="9506" max="9506" width="5.42578125" style="54" customWidth="1"/>
    <col min="9507" max="9747" width="9.140625" style="54"/>
    <col min="9748" max="9748" width="5" style="54" customWidth="1"/>
    <col min="9749" max="9749" width="2.42578125" style="54" customWidth="1"/>
    <col min="9750" max="9750" width="19.42578125" style="54" customWidth="1"/>
    <col min="9751" max="9751" width="4.5703125" style="54" customWidth="1"/>
    <col min="9752" max="9755" width="6.42578125" style="54" customWidth="1"/>
    <col min="9756" max="9756" width="9.140625" style="54"/>
    <col min="9757" max="9757" width="18.140625" style="54" customWidth="1"/>
    <col min="9758" max="9761" width="4.28515625" style="54" customWidth="1"/>
    <col min="9762" max="9762" width="5.42578125" style="54" customWidth="1"/>
    <col min="9763" max="10003" width="9.140625" style="54"/>
    <col min="10004" max="10004" width="5" style="54" customWidth="1"/>
    <col min="10005" max="10005" width="2.42578125" style="54" customWidth="1"/>
    <col min="10006" max="10006" width="19.42578125" style="54" customWidth="1"/>
    <col min="10007" max="10007" width="4.5703125" style="54" customWidth="1"/>
    <col min="10008" max="10011" width="6.42578125" style="54" customWidth="1"/>
    <col min="10012" max="10012" width="9.140625" style="54"/>
    <col min="10013" max="10013" width="18.140625" style="54" customWidth="1"/>
    <col min="10014" max="10017" width="4.28515625" style="54" customWidth="1"/>
    <col min="10018" max="10018" width="5.42578125" style="54" customWidth="1"/>
    <col min="10019" max="10259" width="9.140625" style="54"/>
    <col min="10260" max="10260" width="5" style="54" customWidth="1"/>
    <col min="10261" max="10261" width="2.42578125" style="54" customWidth="1"/>
    <col min="10262" max="10262" width="19.42578125" style="54" customWidth="1"/>
    <col min="10263" max="10263" width="4.5703125" style="54" customWidth="1"/>
    <col min="10264" max="10267" width="6.42578125" style="54" customWidth="1"/>
    <col min="10268" max="10268" width="9.140625" style="54"/>
    <col min="10269" max="10269" width="18.140625" style="54" customWidth="1"/>
    <col min="10270" max="10273" width="4.28515625" style="54" customWidth="1"/>
    <col min="10274" max="10274" width="5.42578125" style="54" customWidth="1"/>
    <col min="10275" max="10515" width="9.140625" style="54"/>
    <col min="10516" max="10516" width="5" style="54" customWidth="1"/>
    <col min="10517" max="10517" width="2.42578125" style="54" customWidth="1"/>
    <col min="10518" max="10518" width="19.42578125" style="54" customWidth="1"/>
    <col min="10519" max="10519" width="4.5703125" style="54" customWidth="1"/>
    <col min="10520" max="10523" width="6.42578125" style="54" customWidth="1"/>
    <col min="10524" max="10524" width="9.140625" style="54"/>
    <col min="10525" max="10525" width="18.140625" style="54" customWidth="1"/>
    <col min="10526" max="10529" width="4.28515625" style="54" customWidth="1"/>
    <col min="10530" max="10530" width="5.42578125" style="54" customWidth="1"/>
    <col min="10531" max="10771" width="9.140625" style="54"/>
    <col min="10772" max="10772" width="5" style="54" customWidth="1"/>
    <col min="10773" max="10773" width="2.42578125" style="54" customWidth="1"/>
    <col min="10774" max="10774" width="19.42578125" style="54" customWidth="1"/>
    <col min="10775" max="10775" width="4.5703125" style="54" customWidth="1"/>
    <col min="10776" max="10779" width="6.42578125" style="54" customWidth="1"/>
    <col min="10780" max="10780" width="9.140625" style="54"/>
    <col min="10781" max="10781" width="18.140625" style="54" customWidth="1"/>
    <col min="10782" max="10785" width="4.28515625" style="54" customWidth="1"/>
    <col min="10786" max="10786" width="5.42578125" style="54" customWidth="1"/>
    <col min="10787" max="11027" width="9.140625" style="54"/>
    <col min="11028" max="11028" width="5" style="54" customWidth="1"/>
    <col min="11029" max="11029" width="2.42578125" style="54" customWidth="1"/>
    <col min="11030" max="11030" width="19.42578125" style="54" customWidth="1"/>
    <col min="11031" max="11031" width="4.5703125" style="54" customWidth="1"/>
    <col min="11032" max="11035" width="6.42578125" style="54" customWidth="1"/>
    <col min="11036" max="11036" width="9.140625" style="54"/>
    <col min="11037" max="11037" width="18.140625" style="54" customWidth="1"/>
    <col min="11038" max="11041" width="4.28515625" style="54" customWidth="1"/>
    <col min="11042" max="11042" width="5.42578125" style="54" customWidth="1"/>
    <col min="11043" max="11283" width="9.140625" style="54"/>
    <col min="11284" max="11284" width="5" style="54" customWidth="1"/>
    <col min="11285" max="11285" width="2.42578125" style="54" customWidth="1"/>
    <col min="11286" max="11286" width="19.42578125" style="54" customWidth="1"/>
    <col min="11287" max="11287" width="4.5703125" style="54" customWidth="1"/>
    <col min="11288" max="11291" width="6.42578125" style="54" customWidth="1"/>
    <col min="11292" max="11292" width="9.140625" style="54"/>
    <col min="11293" max="11293" width="18.140625" style="54" customWidth="1"/>
    <col min="11294" max="11297" width="4.28515625" style="54" customWidth="1"/>
    <col min="11298" max="11298" width="5.42578125" style="54" customWidth="1"/>
    <col min="11299" max="11539" width="9.140625" style="54"/>
    <col min="11540" max="11540" width="5" style="54" customWidth="1"/>
    <col min="11541" max="11541" width="2.42578125" style="54" customWidth="1"/>
    <col min="11542" max="11542" width="19.42578125" style="54" customWidth="1"/>
    <col min="11543" max="11543" width="4.5703125" style="54" customWidth="1"/>
    <col min="11544" max="11547" width="6.42578125" style="54" customWidth="1"/>
    <col min="11548" max="11548" width="9.140625" style="54"/>
    <col min="11549" max="11549" width="18.140625" style="54" customWidth="1"/>
    <col min="11550" max="11553" width="4.28515625" style="54" customWidth="1"/>
    <col min="11554" max="11554" width="5.42578125" style="54" customWidth="1"/>
    <col min="11555" max="11795" width="9.140625" style="54"/>
    <col min="11796" max="11796" width="5" style="54" customWidth="1"/>
    <col min="11797" max="11797" width="2.42578125" style="54" customWidth="1"/>
    <col min="11798" max="11798" width="19.42578125" style="54" customWidth="1"/>
    <col min="11799" max="11799" width="4.5703125" style="54" customWidth="1"/>
    <col min="11800" max="11803" width="6.42578125" style="54" customWidth="1"/>
    <col min="11804" max="11804" width="9.140625" style="54"/>
    <col min="11805" max="11805" width="18.140625" style="54" customWidth="1"/>
    <col min="11806" max="11809" width="4.28515625" style="54" customWidth="1"/>
    <col min="11810" max="11810" width="5.42578125" style="54" customWidth="1"/>
    <col min="11811" max="12051" width="9.140625" style="54"/>
    <col min="12052" max="12052" width="5" style="54" customWidth="1"/>
    <col min="12053" max="12053" width="2.42578125" style="54" customWidth="1"/>
    <col min="12054" max="12054" width="19.42578125" style="54" customWidth="1"/>
    <col min="12055" max="12055" width="4.5703125" style="54" customWidth="1"/>
    <col min="12056" max="12059" width="6.42578125" style="54" customWidth="1"/>
    <col min="12060" max="12060" width="9.140625" style="54"/>
    <col min="12061" max="12061" width="18.140625" style="54" customWidth="1"/>
    <col min="12062" max="12065" width="4.28515625" style="54" customWidth="1"/>
    <col min="12066" max="12066" width="5.42578125" style="54" customWidth="1"/>
    <col min="12067" max="12307" width="9.140625" style="54"/>
    <col min="12308" max="12308" width="5" style="54" customWidth="1"/>
    <col min="12309" max="12309" width="2.42578125" style="54" customWidth="1"/>
    <col min="12310" max="12310" width="19.42578125" style="54" customWidth="1"/>
    <col min="12311" max="12311" width="4.5703125" style="54" customWidth="1"/>
    <col min="12312" max="12315" width="6.42578125" style="54" customWidth="1"/>
    <col min="12316" max="12316" width="9.140625" style="54"/>
    <col min="12317" max="12317" width="18.140625" style="54" customWidth="1"/>
    <col min="12318" max="12321" width="4.28515625" style="54" customWidth="1"/>
    <col min="12322" max="12322" width="5.42578125" style="54" customWidth="1"/>
    <col min="12323" max="12563" width="9.140625" style="54"/>
    <col min="12564" max="12564" width="5" style="54" customWidth="1"/>
    <col min="12565" max="12565" width="2.42578125" style="54" customWidth="1"/>
    <col min="12566" max="12566" width="19.42578125" style="54" customWidth="1"/>
    <col min="12567" max="12567" width="4.5703125" style="54" customWidth="1"/>
    <col min="12568" max="12571" width="6.42578125" style="54" customWidth="1"/>
    <col min="12572" max="12572" width="9.140625" style="54"/>
    <col min="12573" max="12573" width="18.140625" style="54" customWidth="1"/>
    <col min="12574" max="12577" width="4.28515625" style="54" customWidth="1"/>
    <col min="12578" max="12578" width="5.42578125" style="54" customWidth="1"/>
    <col min="12579" max="12819" width="9.140625" style="54"/>
    <col min="12820" max="12820" width="5" style="54" customWidth="1"/>
    <col min="12821" max="12821" width="2.42578125" style="54" customWidth="1"/>
    <col min="12822" max="12822" width="19.42578125" style="54" customWidth="1"/>
    <col min="12823" max="12823" width="4.5703125" style="54" customWidth="1"/>
    <col min="12824" max="12827" width="6.42578125" style="54" customWidth="1"/>
    <col min="12828" max="12828" width="9.140625" style="54"/>
    <col min="12829" max="12829" width="18.140625" style="54" customWidth="1"/>
    <col min="12830" max="12833" width="4.28515625" style="54" customWidth="1"/>
    <col min="12834" max="12834" width="5.42578125" style="54" customWidth="1"/>
    <col min="12835" max="13075" width="9.140625" style="54"/>
    <col min="13076" max="13076" width="5" style="54" customWidth="1"/>
    <col min="13077" max="13077" width="2.42578125" style="54" customWidth="1"/>
    <col min="13078" max="13078" width="19.42578125" style="54" customWidth="1"/>
    <col min="13079" max="13079" width="4.5703125" style="54" customWidth="1"/>
    <col min="13080" max="13083" width="6.42578125" style="54" customWidth="1"/>
    <col min="13084" max="13084" width="9.140625" style="54"/>
    <col min="13085" max="13085" width="18.140625" style="54" customWidth="1"/>
    <col min="13086" max="13089" width="4.28515625" style="54" customWidth="1"/>
    <col min="13090" max="13090" width="5.42578125" style="54" customWidth="1"/>
    <col min="13091" max="13331" width="9.140625" style="54"/>
    <col min="13332" max="13332" width="5" style="54" customWidth="1"/>
    <col min="13333" max="13333" width="2.42578125" style="54" customWidth="1"/>
    <col min="13334" max="13334" width="19.42578125" style="54" customWidth="1"/>
    <col min="13335" max="13335" width="4.5703125" style="54" customWidth="1"/>
    <col min="13336" max="13339" width="6.42578125" style="54" customWidth="1"/>
    <col min="13340" max="13340" width="9.140625" style="54"/>
    <col min="13341" max="13341" width="18.140625" style="54" customWidth="1"/>
    <col min="13342" max="13345" width="4.28515625" style="54" customWidth="1"/>
    <col min="13346" max="13346" width="5.42578125" style="54" customWidth="1"/>
    <col min="13347" max="13587" width="9.140625" style="54"/>
    <col min="13588" max="13588" width="5" style="54" customWidth="1"/>
    <col min="13589" max="13589" width="2.42578125" style="54" customWidth="1"/>
    <col min="13590" max="13590" width="19.42578125" style="54" customWidth="1"/>
    <col min="13591" max="13591" width="4.5703125" style="54" customWidth="1"/>
    <col min="13592" max="13595" width="6.42578125" style="54" customWidth="1"/>
    <col min="13596" max="13596" width="9.140625" style="54"/>
    <col min="13597" max="13597" width="18.140625" style="54" customWidth="1"/>
    <col min="13598" max="13601" width="4.28515625" style="54" customWidth="1"/>
    <col min="13602" max="13602" width="5.42578125" style="54" customWidth="1"/>
    <col min="13603" max="13843" width="9.140625" style="54"/>
    <col min="13844" max="13844" width="5" style="54" customWidth="1"/>
    <col min="13845" max="13845" width="2.42578125" style="54" customWidth="1"/>
    <col min="13846" max="13846" width="19.42578125" style="54" customWidth="1"/>
    <col min="13847" max="13847" width="4.5703125" style="54" customWidth="1"/>
    <col min="13848" max="13851" width="6.42578125" style="54" customWidth="1"/>
    <col min="13852" max="13852" width="9.140625" style="54"/>
    <col min="13853" max="13853" width="18.140625" style="54" customWidth="1"/>
    <col min="13854" max="13857" width="4.28515625" style="54" customWidth="1"/>
    <col min="13858" max="13858" width="5.42578125" style="54" customWidth="1"/>
    <col min="13859" max="14099" width="9.140625" style="54"/>
    <col min="14100" max="14100" width="5" style="54" customWidth="1"/>
    <col min="14101" max="14101" width="2.42578125" style="54" customWidth="1"/>
    <col min="14102" max="14102" width="19.42578125" style="54" customWidth="1"/>
    <col min="14103" max="14103" width="4.5703125" style="54" customWidth="1"/>
    <col min="14104" max="14107" width="6.42578125" style="54" customWidth="1"/>
    <col min="14108" max="14108" width="9.140625" style="54"/>
    <col min="14109" max="14109" width="18.140625" style="54" customWidth="1"/>
    <col min="14110" max="14113" width="4.28515625" style="54" customWidth="1"/>
    <col min="14114" max="14114" width="5.42578125" style="54" customWidth="1"/>
    <col min="14115" max="14355" width="9.140625" style="54"/>
    <col min="14356" max="14356" width="5" style="54" customWidth="1"/>
    <col min="14357" max="14357" width="2.42578125" style="54" customWidth="1"/>
    <col min="14358" max="14358" width="19.42578125" style="54" customWidth="1"/>
    <col min="14359" max="14359" width="4.5703125" style="54" customWidth="1"/>
    <col min="14360" max="14363" width="6.42578125" style="54" customWidth="1"/>
    <col min="14364" max="14364" width="9.140625" style="54"/>
    <col min="14365" max="14365" width="18.140625" style="54" customWidth="1"/>
    <col min="14366" max="14369" width="4.28515625" style="54" customWidth="1"/>
    <col min="14370" max="14370" width="5.42578125" style="54" customWidth="1"/>
    <col min="14371" max="14611" width="9.140625" style="54"/>
    <col min="14612" max="14612" width="5" style="54" customWidth="1"/>
    <col min="14613" max="14613" width="2.42578125" style="54" customWidth="1"/>
    <col min="14614" max="14614" width="19.42578125" style="54" customWidth="1"/>
    <col min="14615" max="14615" width="4.5703125" style="54" customWidth="1"/>
    <col min="14616" max="14619" width="6.42578125" style="54" customWidth="1"/>
    <col min="14620" max="14620" width="9.140625" style="54"/>
    <col min="14621" max="14621" width="18.140625" style="54" customWidth="1"/>
    <col min="14622" max="14625" width="4.28515625" style="54" customWidth="1"/>
    <col min="14626" max="14626" width="5.42578125" style="54" customWidth="1"/>
    <col min="14627" max="14867" width="9.140625" style="54"/>
    <col min="14868" max="14868" width="5" style="54" customWidth="1"/>
    <col min="14869" max="14869" width="2.42578125" style="54" customWidth="1"/>
    <col min="14870" max="14870" width="19.42578125" style="54" customWidth="1"/>
    <col min="14871" max="14871" width="4.5703125" style="54" customWidth="1"/>
    <col min="14872" max="14875" width="6.42578125" style="54" customWidth="1"/>
    <col min="14876" max="14876" width="9.140625" style="54"/>
    <col min="14877" max="14877" width="18.140625" style="54" customWidth="1"/>
    <col min="14878" max="14881" width="4.28515625" style="54" customWidth="1"/>
    <col min="14882" max="14882" width="5.42578125" style="54" customWidth="1"/>
    <col min="14883" max="15123" width="9.140625" style="54"/>
    <col min="15124" max="15124" width="5" style="54" customWidth="1"/>
    <col min="15125" max="15125" width="2.42578125" style="54" customWidth="1"/>
    <col min="15126" max="15126" width="19.42578125" style="54" customWidth="1"/>
    <col min="15127" max="15127" width="4.5703125" style="54" customWidth="1"/>
    <col min="15128" max="15131" width="6.42578125" style="54" customWidth="1"/>
    <col min="15132" max="15132" width="9.140625" style="54"/>
    <col min="15133" max="15133" width="18.140625" style="54" customWidth="1"/>
    <col min="15134" max="15137" width="4.28515625" style="54" customWidth="1"/>
    <col min="15138" max="15138" width="5.42578125" style="54" customWidth="1"/>
    <col min="15139" max="15379" width="9.140625" style="54"/>
    <col min="15380" max="15380" width="5" style="54" customWidth="1"/>
    <col min="15381" max="15381" width="2.42578125" style="54" customWidth="1"/>
    <col min="15382" max="15382" width="19.42578125" style="54" customWidth="1"/>
    <col min="15383" max="15383" width="4.5703125" style="54" customWidth="1"/>
    <col min="15384" max="15387" width="6.42578125" style="54" customWidth="1"/>
    <col min="15388" max="15388" width="9.140625" style="54"/>
    <col min="15389" max="15389" width="18.140625" style="54" customWidth="1"/>
    <col min="15390" max="15393" width="4.28515625" style="54" customWidth="1"/>
    <col min="15394" max="15394" width="5.42578125" style="54" customWidth="1"/>
    <col min="15395" max="15635" width="9.140625" style="54"/>
    <col min="15636" max="15636" width="5" style="54" customWidth="1"/>
    <col min="15637" max="15637" width="2.42578125" style="54" customWidth="1"/>
    <col min="15638" max="15638" width="19.42578125" style="54" customWidth="1"/>
    <col min="15639" max="15639" width="4.5703125" style="54" customWidth="1"/>
    <col min="15640" max="15643" width="6.42578125" style="54" customWidth="1"/>
    <col min="15644" max="15644" width="9.140625" style="54"/>
    <col min="15645" max="15645" width="18.140625" style="54" customWidth="1"/>
    <col min="15646" max="15649" width="4.28515625" style="54" customWidth="1"/>
    <col min="15650" max="15650" width="5.42578125" style="54" customWidth="1"/>
    <col min="15651" max="15891" width="9.140625" style="54"/>
    <col min="15892" max="15892" width="5" style="54" customWidth="1"/>
    <col min="15893" max="15893" width="2.42578125" style="54" customWidth="1"/>
    <col min="15894" max="15894" width="19.42578125" style="54" customWidth="1"/>
    <col min="15895" max="15895" width="4.5703125" style="54" customWidth="1"/>
    <col min="15896" max="15899" width="6.42578125" style="54" customWidth="1"/>
    <col min="15900" max="15900" width="9.140625" style="54"/>
    <col min="15901" max="15901" width="18.140625" style="54" customWidth="1"/>
    <col min="15902" max="15905" width="4.28515625" style="54" customWidth="1"/>
    <col min="15906" max="15906" width="5.42578125" style="54" customWidth="1"/>
    <col min="15907" max="16147" width="9.140625" style="54"/>
    <col min="16148" max="16148" width="5" style="54" customWidth="1"/>
    <col min="16149" max="16149" width="2.42578125" style="54" customWidth="1"/>
    <col min="16150" max="16150" width="19.42578125" style="54" customWidth="1"/>
    <col min="16151" max="16151" width="4.5703125" style="54" customWidth="1"/>
    <col min="16152" max="16155" width="6.42578125" style="54" customWidth="1"/>
    <col min="16156" max="16156" width="9.140625" style="54"/>
    <col min="16157" max="16157" width="18.140625" style="54" customWidth="1"/>
    <col min="16158" max="16161" width="4.28515625" style="54" customWidth="1"/>
    <col min="16162" max="16162" width="5.42578125" style="54" customWidth="1"/>
    <col min="16163" max="16384" width="9.140625" style="54"/>
  </cols>
  <sheetData>
    <row r="1" spans="1:64" ht="11.25" customHeight="1" x14ac:dyDescent="0.2">
      <c r="A1" s="173"/>
      <c r="C1" s="138"/>
      <c r="D1" s="52"/>
      <c r="E1" s="55"/>
      <c r="F1" s="57">
        <v>1</v>
      </c>
      <c r="G1" s="56" t="s">
        <v>76</v>
      </c>
      <c r="H1" s="56" t="s">
        <v>59</v>
      </c>
      <c r="I1" s="168"/>
      <c r="J1" s="169"/>
      <c r="K1" s="57">
        <v>2</v>
      </c>
      <c r="L1" s="56" t="s">
        <v>76</v>
      </c>
      <c r="M1" s="56" t="s">
        <v>59</v>
      </c>
      <c r="N1" s="168"/>
      <c r="O1" s="169"/>
      <c r="P1" s="57">
        <v>3</v>
      </c>
      <c r="Q1" s="56" t="s">
        <v>76</v>
      </c>
      <c r="R1" s="56" t="s">
        <v>59</v>
      </c>
      <c r="S1" s="168"/>
      <c r="T1" s="169"/>
      <c r="U1" s="57">
        <v>4</v>
      </c>
      <c r="V1" s="56" t="s">
        <v>76</v>
      </c>
      <c r="W1" s="56" t="s">
        <v>59</v>
      </c>
      <c r="X1" s="168"/>
      <c r="Y1" s="169"/>
      <c r="Z1" s="57">
        <v>5</v>
      </c>
      <c r="AA1" s="56" t="s">
        <v>76</v>
      </c>
      <c r="AB1" s="56" t="s">
        <v>59</v>
      </c>
      <c r="AC1" s="168"/>
      <c r="AD1" s="57">
        <v>6</v>
      </c>
      <c r="AE1" s="56" t="s">
        <v>76</v>
      </c>
      <c r="AF1" s="56" t="s">
        <v>59</v>
      </c>
      <c r="AG1" s="168"/>
      <c r="AH1" s="169"/>
      <c r="AI1" s="57">
        <v>7</v>
      </c>
      <c r="AJ1" s="56" t="s">
        <v>76</v>
      </c>
      <c r="AK1" s="56" t="s">
        <v>59</v>
      </c>
      <c r="AL1" s="168"/>
      <c r="AM1" s="169"/>
      <c r="AN1" s="57">
        <v>6</v>
      </c>
      <c r="AO1" s="56" t="s">
        <v>76</v>
      </c>
      <c r="AP1" s="56" t="s">
        <v>59</v>
      </c>
      <c r="AQ1" s="168"/>
      <c r="AR1" s="169"/>
      <c r="AS1" s="170"/>
      <c r="AT1" s="171"/>
      <c r="AU1" s="57" t="s">
        <v>74</v>
      </c>
      <c r="AV1" s="57" t="s">
        <v>30</v>
      </c>
      <c r="AW1" s="57" t="s">
        <v>76</v>
      </c>
      <c r="AX1" s="57" t="s">
        <v>59</v>
      </c>
      <c r="AY1" s="57" t="s">
        <v>78</v>
      </c>
      <c r="AZ1" s="58"/>
      <c r="BD1" s="137"/>
      <c r="BE1" s="137"/>
      <c r="BF1" s="137"/>
      <c r="BG1" s="137"/>
      <c r="BH1" s="137"/>
      <c r="BI1" s="137"/>
      <c r="BJ1" s="137"/>
      <c r="BK1" s="137"/>
    </row>
    <row r="2" spans="1:64" ht="11.25" customHeight="1" x14ac:dyDescent="0.2">
      <c r="A2" s="167" t="s">
        <v>93</v>
      </c>
      <c r="B2" s="135">
        <v>1</v>
      </c>
      <c r="C2" s="139" t="s">
        <v>155</v>
      </c>
      <c r="D2" s="59"/>
      <c r="E2" s="60"/>
      <c r="F2" s="61" t="s">
        <v>74</v>
      </c>
      <c r="G2" s="172">
        <v>82</v>
      </c>
      <c r="H2" s="172">
        <v>60</v>
      </c>
      <c r="I2" s="62"/>
      <c r="J2" s="63"/>
      <c r="K2" s="64" t="s">
        <v>74</v>
      </c>
      <c r="L2" s="172">
        <v>62</v>
      </c>
      <c r="M2" s="172">
        <v>39</v>
      </c>
      <c r="N2" s="62"/>
      <c r="O2" s="63"/>
      <c r="P2" s="64" t="s">
        <v>74</v>
      </c>
      <c r="Q2" s="172">
        <v>70</v>
      </c>
      <c r="R2" s="172">
        <v>32</v>
      </c>
      <c r="S2" s="62"/>
      <c r="T2" s="63"/>
      <c r="X2" s="62"/>
      <c r="Y2" s="63"/>
      <c r="AC2" s="62"/>
      <c r="AG2" s="62"/>
      <c r="AH2" s="63"/>
      <c r="AL2" s="62"/>
      <c r="AM2" s="63"/>
      <c r="AQ2" s="62"/>
      <c r="AR2" s="63"/>
      <c r="AS2" s="59"/>
      <c r="AT2" s="136"/>
      <c r="AU2" s="64">
        <v>3</v>
      </c>
      <c r="AV2" s="172">
        <v>0</v>
      </c>
      <c r="AW2" s="64">
        <v>214</v>
      </c>
      <c r="AX2" s="172">
        <v>131</v>
      </c>
      <c r="AY2" s="172">
        <v>83</v>
      </c>
      <c r="AZ2" s="167" t="s">
        <v>93</v>
      </c>
      <c r="BC2" s="189" t="s">
        <v>214</v>
      </c>
      <c r="BD2" s="137"/>
      <c r="BE2" s="54"/>
      <c r="BF2" s="137"/>
      <c r="BG2" s="137"/>
      <c r="BH2" s="137"/>
      <c r="BI2" s="137"/>
      <c r="BJ2" s="137"/>
      <c r="BK2" s="137"/>
    </row>
    <row r="3" spans="1:64" ht="11.25" customHeight="1" x14ac:dyDescent="0.2">
      <c r="A3" s="167" t="s">
        <v>94</v>
      </c>
      <c r="B3" s="135">
        <v>2</v>
      </c>
      <c r="C3" s="139" t="s">
        <v>152</v>
      </c>
      <c r="D3" s="59"/>
      <c r="E3" s="60"/>
      <c r="F3" s="61" t="s">
        <v>74</v>
      </c>
      <c r="G3" s="172">
        <v>76</v>
      </c>
      <c r="H3" s="172">
        <v>44</v>
      </c>
      <c r="I3" s="62"/>
      <c r="J3" s="63"/>
      <c r="K3" s="64" t="s">
        <v>74</v>
      </c>
      <c r="L3" s="172">
        <v>69</v>
      </c>
      <c r="M3" s="172">
        <v>21</v>
      </c>
      <c r="N3" s="62"/>
      <c r="O3" s="63"/>
      <c r="P3" s="64" t="s">
        <v>74</v>
      </c>
      <c r="Q3" s="172">
        <v>53</v>
      </c>
      <c r="R3" s="172">
        <v>39</v>
      </c>
      <c r="S3" s="62"/>
      <c r="T3" s="63"/>
      <c r="X3" s="62"/>
      <c r="Y3" s="63"/>
      <c r="AC3" s="62"/>
      <c r="AG3" s="62"/>
      <c r="AH3" s="63"/>
      <c r="AL3" s="62"/>
      <c r="AM3" s="63"/>
      <c r="AQ3" s="62"/>
      <c r="AR3" s="63"/>
      <c r="AS3" s="59"/>
      <c r="AT3" s="136"/>
      <c r="AU3" s="64">
        <v>3</v>
      </c>
      <c r="AV3" s="172">
        <v>0</v>
      </c>
      <c r="AW3" s="64">
        <v>198</v>
      </c>
      <c r="AX3" s="172">
        <v>104</v>
      </c>
      <c r="AY3" s="172">
        <v>94</v>
      </c>
      <c r="AZ3" s="167" t="s">
        <v>94</v>
      </c>
      <c r="BD3" s="137"/>
      <c r="BE3" s="54"/>
      <c r="BF3" s="137"/>
      <c r="BG3" s="137"/>
      <c r="BH3" s="137"/>
      <c r="BI3" s="137"/>
      <c r="BJ3" s="137"/>
      <c r="BK3" s="137"/>
    </row>
    <row r="4" spans="1:64" ht="11.25" customHeight="1" x14ac:dyDescent="0.2">
      <c r="A4" s="167" t="s">
        <v>95</v>
      </c>
      <c r="B4" s="135">
        <v>3</v>
      </c>
      <c r="C4" s="139" t="s">
        <v>161</v>
      </c>
      <c r="D4" s="59"/>
      <c r="E4" s="60"/>
      <c r="F4" s="61" t="s">
        <v>74</v>
      </c>
      <c r="G4" s="172">
        <v>62</v>
      </c>
      <c r="H4" s="172">
        <v>41</v>
      </c>
      <c r="I4" s="62"/>
      <c r="J4" s="63"/>
      <c r="K4" s="64" t="s">
        <v>74</v>
      </c>
      <c r="L4" s="172">
        <v>72</v>
      </c>
      <c r="M4" s="172">
        <v>33</v>
      </c>
      <c r="N4" s="62"/>
      <c r="O4" s="63"/>
      <c r="P4" s="64" t="s">
        <v>74</v>
      </c>
      <c r="Q4" s="172">
        <v>62</v>
      </c>
      <c r="R4" s="172">
        <v>59</v>
      </c>
      <c r="S4" s="62"/>
      <c r="T4" s="63"/>
      <c r="X4" s="62"/>
      <c r="Y4" s="63"/>
      <c r="AC4" s="62"/>
      <c r="AG4" s="62"/>
      <c r="AH4" s="63"/>
      <c r="AL4" s="62"/>
      <c r="AM4" s="63"/>
      <c r="AQ4" s="62"/>
      <c r="AR4" s="63"/>
      <c r="AS4" s="59"/>
      <c r="AT4" s="136"/>
      <c r="AU4" s="64">
        <v>3</v>
      </c>
      <c r="AV4" s="172">
        <v>0</v>
      </c>
      <c r="AW4" s="64">
        <v>196</v>
      </c>
      <c r="AX4" s="172">
        <v>133</v>
      </c>
      <c r="AY4" s="172">
        <v>63</v>
      </c>
      <c r="AZ4" s="167" t="s">
        <v>95</v>
      </c>
      <c r="BD4" s="137"/>
      <c r="BE4" s="54"/>
      <c r="BF4" s="137"/>
      <c r="BG4" s="137"/>
      <c r="BH4" s="137"/>
      <c r="BI4" s="137"/>
      <c r="BJ4" s="137"/>
      <c r="BK4" s="137"/>
    </row>
    <row r="5" spans="1:64" ht="11.25" customHeight="1" x14ac:dyDescent="0.2">
      <c r="A5" s="167" t="s">
        <v>96</v>
      </c>
      <c r="B5" s="135">
        <v>4</v>
      </c>
      <c r="C5" s="139" t="s">
        <v>86</v>
      </c>
      <c r="D5" s="59"/>
      <c r="E5" s="60"/>
      <c r="F5" s="61" t="s">
        <v>74</v>
      </c>
      <c r="G5" s="172">
        <v>69</v>
      </c>
      <c r="H5" s="172">
        <v>55</v>
      </c>
      <c r="I5" s="62"/>
      <c r="J5" s="63"/>
      <c r="K5" s="64" t="s">
        <v>74</v>
      </c>
      <c r="L5" s="172">
        <v>66</v>
      </c>
      <c r="M5" s="172">
        <v>44</v>
      </c>
      <c r="N5" s="62"/>
      <c r="O5" s="63"/>
      <c r="P5" s="64" t="s">
        <v>74</v>
      </c>
      <c r="Q5" s="172">
        <v>59</v>
      </c>
      <c r="R5" s="172">
        <v>45</v>
      </c>
      <c r="S5" s="62"/>
      <c r="T5" s="63"/>
      <c r="X5" s="62"/>
      <c r="Y5" s="63"/>
      <c r="AC5" s="62"/>
      <c r="AG5" s="62"/>
      <c r="AH5" s="63"/>
      <c r="AL5" s="62"/>
      <c r="AM5" s="63"/>
      <c r="AQ5" s="62"/>
      <c r="AR5" s="63"/>
      <c r="AS5" s="59"/>
      <c r="AT5" s="136"/>
      <c r="AU5" s="64">
        <v>3</v>
      </c>
      <c r="AV5" s="172">
        <v>0</v>
      </c>
      <c r="AW5" s="64">
        <v>194</v>
      </c>
      <c r="AX5" s="172">
        <v>144</v>
      </c>
      <c r="AY5" s="172">
        <v>50</v>
      </c>
      <c r="AZ5" s="167" t="s">
        <v>96</v>
      </c>
      <c r="BD5" s="137"/>
      <c r="BE5" s="54"/>
      <c r="BF5" s="137"/>
      <c r="BG5" s="137"/>
      <c r="BH5" s="137"/>
      <c r="BI5" s="137"/>
      <c r="BJ5" s="137"/>
      <c r="BK5" s="137"/>
    </row>
    <row r="6" spans="1:64" ht="11.25" customHeight="1" x14ac:dyDescent="0.2">
      <c r="A6" s="167" t="s">
        <v>97</v>
      </c>
      <c r="B6" s="135">
        <v>5</v>
      </c>
      <c r="C6" s="139" t="s">
        <v>151</v>
      </c>
      <c r="D6" s="59"/>
      <c r="E6" s="60"/>
      <c r="F6" s="61" t="s">
        <v>74</v>
      </c>
      <c r="G6" s="172">
        <v>62</v>
      </c>
      <c r="H6" s="172">
        <v>59</v>
      </c>
      <c r="I6" s="62"/>
      <c r="J6" s="63"/>
      <c r="K6" s="64" t="s">
        <v>74</v>
      </c>
      <c r="L6" s="172">
        <v>68</v>
      </c>
      <c r="M6" s="172">
        <v>46</v>
      </c>
      <c r="N6" s="62"/>
      <c r="O6" s="63"/>
      <c r="P6" s="64" t="s">
        <v>74</v>
      </c>
      <c r="Q6" s="172">
        <v>60</v>
      </c>
      <c r="R6" s="172">
        <v>24</v>
      </c>
      <c r="S6" s="62"/>
      <c r="T6" s="63"/>
      <c r="X6" s="62"/>
      <c r="Y6" s="63"/>
      <c r="AC6" s="62"/>
      <c r="AG6" s="62"/>
      <c r="AH6" s="63"/>
      <c r="AL6" s="62"/>
      <c r="AM6" s="63"/>
      <c r="AQ6" s="62"/>
      <c r="AR6" s="63"/>
      <c r="AS6" s="59"/>
      <c r="AT6" s="136"/>
      <c r="AU6" s="64">
        <v>3</v>
      </c>
      <c r="AV6" s="172">
        <v>0</v>
      </c>
      <c r="AW6" s="64">
        <v>190</v>
      </c>
      <c r="AX6" s="172">
        <v>129</v>
      </c>
      <c r="AY6" s="172">
        <v>61</v>
      </c>
      <c r="AZ6" s="167" t="s">
        <v>97</v>
      </c>
      <c r="BD6" s="137"/>
      <c r="BE6" s="54"/>
      <c r="BF6" s="137"/>
      <c r="BG6" s="137"/>
      <c r="BH6" s="137"/>
      <c r="BI6" s="137"/>
      <c r="BJ6" s="137"/>
      <c r="BK6" s="137"/>
    </row>
    <row r="7" spans="1:64" ht="11.25" customHeight="1" x14ac:dyDescent="0.2">
      <c r="A7" s="167" t="s">
        <v>98</v>
      </c>
      <c r="B7" s="135">
        <v>6</v>
      </c>
      <c r="C7" s="139" t="s">
        <v>230</v>
      </c>
      <c r="D7" s="59"/>
      <c r="E7" s="60"/>
      <c r="F7" s="61" t="s">
        <v>74</v>
      </c>
      <c r="G7" s="172">
        <v>56</v>
      </c>
      <c r="H7" s="172">
        <v>51</v>
      </c>
      <c r="I7" s="62"/>
      <c r="J7" s="63"/>
      <c r="K7" s="61" t="s">
        <v>74</v>
      </c>
      <c r="L7" s="172">
        <v>75</v>
      </c>
      <c r="M7" s="172">
        <v>4</v>
      </c>
      <c r="N7" s="62"/>
      <c r="O7" s="63"/>
      <c r="P7" s="64" t="s">
        <v>74</v>
      </c>
      <c r="Q7" s="172">
        <v>47</v>
      </c>
      <c r="R7" s="172">
        <v>16</v>
      </c>
      <c r="S7" s="62"/>
      <c r="T7" s="63"/>
      <c r="X7" s="62"/>
      <c r="Y7" s="63"/>
      <c r="AC7" s="62"/>
      <c r="AG7" s="62"/>
      <c r="AH7" s="63"/>
      <c r="AL7" s="62"/>
      <c r="AM7" s="63"/>
      <c r="AQ7" s="62"/>
      <c r="AR7" s="63"/>
      <c r="AS7" s="59"/>
      <c r="AT7" s="136"/>
      <c r="AU7" s="64">
        <v>3</v>
      </c>
      <c r="AV7" s="172">
        <v>0</v>
      </c>
      <c r="AW7" s="64">
        <v>178</v>
      </c>
      <c r="AX7" s="172">
        <v>71</v>
      </c>
      <c r="AY7" s="172">
        <v>107</v>
      </c>
      <c r="AZ7" s="167" t="s">
        <v>98</v>
      </c>
      <c r="BD7" s="137"/>
      <c r="BE7" s="54"/>
      <c r="BF7" s="137"/>
      <c r="BG7" s="137"/>
      <c r="BH7" s="137"/>
      <c r="BI7" s="137"/>
      <c r="BJ7" s="137"/>
      <c r="BK7" s="137"/>
    </row>
    <row r="8" spans="1:64" ht="11.25" customHeight="1" x14ac:dyDescent="0.2">
      <c r="A8" s="167" t="s">
        <v>99</v>
      </c>
      <c r="B8" s="135">
        <v>7</v>
      </c>
      <c r="C8" s="139" t="s">
        <v>213</v>
      </c>
      <c r="D8" s="59"/>
      <c r="E8" s="60"/>
      <c r="F8" s="61" t="s">
        <v>74</v>
      </c>
      <c r="G8" s="172">
        <v>63</v>
      </c>
      <c r="H8" s="172">
        <v>41</v>
      </c>
      <c r="I8" s="62"/>
      <c r="J8" s="63"/>
      <c r="K8" s="64" t="s">
        <v>74</v>
      </c>
      <c r="L8" s="172">
        <v>72</v>
      </c>
      <c r="M8" s="172">
        <v>39</v>
      </c>
      <c r="N8" s="62"/>
      <c r="O8" s="63"/>
      <c r="P8" s="64" t="s">
        <v>30</v>
      </c>
      <c r="Q8" s="172">
        <v>59</v>
      </c>
      <c r="R8" s="172">
        <v>62</v>
      </c>
      <c r="S8" s="62"/>
      <c r="T8" s="63"/>
      <c r="X8" s="62"/>
      <c r="Y8" s="63"/>
      <c r="AC8" s="62"/>
      <c r="AG8" s="62"/>
      <c r="AH8" s="63"/>
      <c r="AL8" s="62"/>
      <c r="AM8" s="63"/>
      <c r="AQ8" s="62"/>
      <c r="AR8" s="63"/>
      <c r="AS8" s="59"/>
      <c r="AT8" s="136"/>
      <c r="AU8" s="64">
        <v>2</v>
      </c>
      <c r="AV8" s="172">
        <v>1</v>
      </c>
      <c r="AW8" s="64">
        <v>194</v>
      </c>
      <c r="AX8" s="172">
        <v>142</v>
      </c>
      <c r="AY8" s="172">
        <v>52</v>
      </c>
      <c r="AZ8" s="167" t="s">
        <v>99</v>
      </c>
      <c r="BD8" s="137"/>
      <c r="BE8" s="54"/>
      <c r="BF8" s="137"/>
      <c r="BG8" s="137"/>
      <c r="BH8" s="137"/>
      <c r="BI8" s="137"/>
      <c r="BJ8" s="137"/>
      <c r="BK8" s="137"/>
    </row>
    <row r="9" spans="1:64" ht="11.25" customHeight="1" x14ac:dyDescent="0.2">
      <c r="A9" s="167" t="s">
        <v>100</v>
      </c>
      <c r="B9" s="135">
        <v>8</v>
      </c>
      <c r="C9" s="139" t="s">
        <v>200</v>
      </c>
      <c r="D9" s="59"/>
      <c r="E9" s="60"/>
      <c r="F9" s="61" t="s">
        <v>30</v>
      </c>
      <c r="G9" s="172">
        <v>60</v>
      </c>
      <c r="H9" s="172">
        <v>82</v>
      </c>
      <c r="I9" s="62"/>
      <c r="J9" s="63"/>
      <c r="K9" s="64" t="s">
        <v>74</v>
      </c>
      <c r="L9" s="172">
        <v>70</v>
      </c>
      <c r="M9" s="172">
        <v>45</v>
      </c>
      <c r="N9" s="62"/>
      <c r="O9" s="63"/>
      <c r="P9" s="64" t="s">
        <v>74</v>
      </c>
      <c r="Q9" s="172">
        <v>62</v>
      </c>
      <c r="R9" s="172">
        <v>30</v>
      </c>
      <c r="S9" s="62"/>
      <c r="T9" s="63"/>
      <c r="X9" s="62"/>
      <c r="Y9" s="63"/>
      <c r="AC9" s="62"/>
      <c r="AG9" s="62"/>
      <c r="AH9" s="63"/>
      <c r="AL9" s="62"/>
      <c r="AM9" s="63"/>
      <c r="AQ9" s="62"/>
      <c r="AR9" s="63"/>
      <c r="AS9" s="59"/>
      <c r="AT9" s="136"/>
      <c r="AU9" s="64">
        <v>2</v>
      </c>
      <c r="AV9" s="172">
        <v>1</v>
      </c>
      <c r="AW9" s="64">
        <v>192</v>
      </c>
      <c r="AX9" s="172">
        <v>157</v>
      </c>
      <c r="AY9" s="172">
        <v>35</v>
      </c>
      <c r="AZ9" s="167" t="s">
        <v>100</v>
      </c>
      <c r="BD9" s="137"/>
      <c r="BE9" s="54"/>
      <c r="BF9" s="137"/>
      <c r="BG9" s="137"/>
      <c r="BH9" s="137"/>
      <c r="BI9" s="137"/>
      <c r="BJ9" s="137"/>
      <c r="BK9" s="137"/>
    </row>
    <row r="10" spans="1:64" ht="11.25" customHeight="1" x14ac:dyDescent="0.2">
      <c r="A10" s="167" t="s">
        <v>101</v>
      </c>
      <c r="B10" s="135">
        <v>9</v>
      </c>
      <c r="C10" s="139" t="s">
        <v>205</v>
      </c>
      <c r="D10" s="59"/>
      <c r="E10" s="60"/>
      <c r="F10" s="61" t="s">
        <v>74</v>
      </c>
      <c r="G10" s="172">
        <v>73</v>
      </c>
      <c r="H10" s="172">
        <v>27</v>
      </c>
      <c r="I10" s="62"/>
      <c r="J10" s="63"/>
      <c r="K10" s="64" t="s">
        <v>30</v>
      </c>
      <c r="L10" s="172">
        <v>44</v>
      </c>
      <c r="M10" s="172">
        <v>66</v>
      </c>
      <c r="N10" s="62"/>
      <c r="O10" s="63"/>
      <c r="P10" s="64" t="s">
        <v>74</v>
      </c>
      <c r="Q10" s="172">
        <v>63</v>
      </c>
      <c r="R10" s="172">
        <v>46</v>
      </c>
      <c r="S10" s="62"/>
      <c r="T10" s="63"/>
      <c r="X10" s="62"/>
      <c r="Y10" s="63"/>
      <c r="AC10" s="62"/>
      <c r="AG10" s="62"/>
      <c r="AH10" s="63"/>
      <c r="AL10" s="62"/>
      <c r="AM10" s="63"/>
      <c r="AQ10" s="62"/>
      <c r="AR10" s="63"/>
      <c r="AS10" s="59"/>
      <c r="AT10" s="136"/>
      <c r="AU10" s="64">
        <v>2</v>
      </c>
      <c r="AV10" s="172">
        <v>1</v>
      </c>
      <c r="AW10" s="64">
        <v>180</v>
      </c>
      <c r="AX10" s="172">
        <v>139</v>
      </c>
      <c r="AY10" s="172">
        <v>41</v>
      </c>
      <c r="AZ10" s="167" t="s">
        <v>101</v>
      </c>
      <c r="BD10" s="137"/>
      <c r="BE10" s="54"/>
      <c r="BF10" s="137"/>
      <c r="BG10" s="137"/>
      <c r="BH10" s="137"/>
      <c r="BI10" s="137"/>
      <c r="BJ10" s="137"/>
      <c r="BK10" s="137"/>
      <c r="BL10" s="137"/>
    </row>
    <row r="11" spans="1:64" ht="11.25" customHeight="1" x14ac:dyDescent="0.2">
      <c r="A11" s="167" t="s">
        <v>102</v>
      </c>
      <c r="B11" s="135">
        <v>10</v>
      </c>
      <c r="C11" s="139" t="s">
        <v>188</v>
      </c>
      <c r="D11" s="59"/>
      <c r="E11" s="60"/>
      <c r="F11" s="61" t="s">
        <v>30</v>
      </c>
      <c r="G11" s="172">
        <v>44</v>
      </c>
      <c r="H11" s="172">
        <v>76</v>
      </c>
      <c r="I11" s="62"/>
      <c r="J11" s="63"/>
      <c r="K11" s="64" t="s">
        <v>74</v>
      </c>
      <c r="L11" s="172">
        <v>69</v>
      </c>
      <c r="M11" s="172">
        <v>47</v>
      </c>
      <c r="N11" s="62"/>
      <c r="O11" s="63"/>
      <c r="P11" s="64" t="s">
        <v>74</v>
      </c>
      <c r="Q11" s="172">
        <v>51</v>
      </c>
      <c r="R11" s="172">
        <v>42</v>
      </c>
      <c r="S11" s="62"/>
      <c r="T11" s="63"/>
      <c r="X11" s="62"/>
      <c r="Y11" s="63"/>
      <c r="AC11" s="62"/>
      <c r="AG11" s="62"/>
      <c r="AH11" s="63"/>
      <c r="AL11" s="62"/>
      <c r="AM11" s="63"/>
      <c r="AQ11" s="62"/>
      <c r="AR11" s="63"/>
      <c r="AS11" s="59"/>
      <c r="AT11" s="136"/>
      <c r="AU11" s="64">
        <v>2</v>
      </c>
      <c r="AV11" s="172">
        <v>1</v>
      </c>
      <c r="AW11" s="64">
        <v>164</v>
      </c>
      <c r="AX11" s="172">
        <v>165</v>
      </c>
      <c r="AY11" s="172">
        <v>-1</v>
      </c>
      <c r="AZ11" s="167" t="s">
        <v>102</v>
      </c>
      <c r="BD11" s="137"/>
      <c r="BE11" s="54"/>
      <c r="BF11" s="137"/>
      <c r="BG11" s="137"/>
      <c r="BH11" s="137"/>
      <c r="BI11" s="137"/>
      <c r="BJ11" s="137"/>
      <c r="BK11" s="137"/>
      <c r="BL11" s="137"/>
    </row>
    <row r="12" spans="1:64" ht="11.25" customHeight="1" x14ac:dyDescent="0.2">
      <c r="A12" s="167" t="s">
        <v>103</v>
      </c>
      <c r="B12" s="135">
        <v>11</v>
      </c>
      <c r="C12" s="139" t="s">
        <v>153</v>
      </c>
      <c r="D12" s="59"/>
      <c r="E12" s="60"/>
      <c r="F12" s="61" t="s">
        <v>30</v>
      </c>
      <c r="G12" s="172">
        <v>51</v>
      </c>
      <c r="H12" s="172">
        <v>56</v>
      </c>
      <c r="I12" s="62"/>
      <c r="J12" s="63"/>
      <c r="K12" s="64" t="s">
        <v>74</v>
      </c>
      <c r="L12" s="172">
        <v>53</v>
      </c>
      <c r="M12" s="172">
        <v>20</v>
      </c>
      <c r="N12" s="62"/>
      <c r="O12" s="63"/>
      <c r="P12" s="64" t="s">
        <v>74</v>
      </c>
      <c r="Q12" s="172">
        <v>52</v>
      </c>
      <c r="R12" s="172">
        <v>12</v>
      </c>
      <c r="S12" s="62"/>
      <c r="T12" s="63"/>
      <c r="X12" s="62"/>
      <c r="Y12" s="63"/>
      <c r="AC12" s="62"/>
      <c r="AG12" s="62"/>
      <c r="AH12" s="63"/>
      <c r="AL12" s="62"/>
      <c r="AM12" s="63"/>
      <c r="AQ12" s="62"/>
      <c r="AR12" s="63"/>
      <c r="AS12" s="59"/>
      <c r="AT12" s="136"/>
      <c r="AU12" s="64">
        <v>2</v>
      </c>
      <c r="AV12" s="172">
        <v>1</v>
      </c>
      <c r="AW12" s="64">
        <v>156</v>
      </c>
      <c r="AX12" s="172">
        <v>88</v>
      </c>
      <c r="AY12" s="172">
        <v>68</v>
      </c>
      <c r="AZ12" s="167" t="s">
        <v>103</v>
      </c>
      <c r="BD12" s="137"/>
      <c r="BE12" s="54"/>
      <c r="BF12" s="137"/>
      <c r="BG12" s="137"/>
      <c r="BH12" s="137"/>
      <c r="BI12" s="137"/>
      <c r="BJ12" s="137"/>
      <c r="BK12" s="137"/>
    </row>
    <row r="13" spans="1:64" ht="11.25" customHeight="1" x14ac:dyDescent="0.2">
      <c r="A13" s="167" t="s">
        <v>104</v>
      </c>
      <c r="B13" s="135">
        <v>12</v>
      </c>
      <c r="C13" s="139" t="s">
        <v>180</v>
      </c>
      <c r="D13" s="59"/>
      <c r="E13" s="60"/>
      <c r="F13" s="61" t="s">
        <v>74</v>
      </c>
      <c r="G13" s="172">
        <v>60</v>
      </c>
      <c r="H13" s="67">
        <v>23</v>
      </c>
      <c r="I13" s="62"/>
      <c r="J13" s="63"/>
      <c r="K13" s="64" t="s">
        <v>30</v>
      </c>
      <c r="L13" s="172">
        <v>32</v>
      </c>
      <c r="M13" s="172">
        <v>42</v>
      </c>
      <c r="N13" s="62"/>
      <c r="O13" s="63"/>
      <c r="P13" s="64" t="s">
        <v>74</v>
      </c>
      <c r="Q13" s="172">
        <v>54</v>
      </c>
      <c r="R13" s="172">
        <v>41</v>
      </c>
      <c r="S13" s="62"/>
      <c r="T13" s="63"/>
      <c r="X13" s="62"/>
      <c r="Y13" s="63"/>
      <c r="AC13" s="62"/>
      <c r="AG13" s="62"/>
      <c r="AH13" s="63"/>
      <c r="AL13" s="62"/>
      <c r="AM13" s="63"/>
      <c r="AQ13" s="62"/>
      <c r="AR13" s="63"/>
      <c r="AS13" s="59"/>
      <c r="AT13" s="136"/>
      <c r="AU13" s="64">
        <v>2</v>
      </c>
      <c r="AV13" s="172">
        <v>1</v>
      </c>
      <c r="AW13" s="64">
        <v>146</v>
      </c>
      <c r="AX13" s="172">
        <v>106</v>
      </c>
      <c r="AY13" s="172">
        <v>40</v>
      </c>
      <c r="AZ13" s="167" t="s">
        <v>104</v>
      </c>
      <c r="BD13" s="137"/>
      <c r="BE13" s="54"/>
      <c r="BF13" s="137"/>
      <c r="BG13" s="137"/>
      <c r="BH13" s="137"/>
      <c r="BI13" s="137"/>
      <c r="BJ13" s="137"/>
      <c r="BK13" s="137"/>
    </row>
    <row r="14" spans="1:64" ht="11.25" customHeight="1" x14ac:dyDescent="0.2">
      <c r="A14" s="167" t="s">
        <v>105</v>
      </c>
      <c r="B14" s="135">
        <v>13</v>
      </c>
      <c r="C14" s="139" t="s">
        <v>211</v>
      </c>
      <c r="D14" s="65"/>
      <c r="E14" s="66"/>
      <c r="F14" s="61" t="s">
        <v>30</v>
      </c>
      <c r="G14" s="172">
        <v>23</v>
      </c>
      <c r="H14" s="172">
        <v>60</v>
      </c>
      <c r="I14" s="62"/>
      <c r="J14" s="63"/>
      <c r="K14" s="64" t="s">
        <v>74</v>
      </c>
      <c r="L14" s="172">
        <v>54</v>
      </c>
      <c r="M14" s="172">
        <v>28</v>
      </c>
      <c r="N14" s="62"/>
      <c r="O14" s="63"/>
      <c r="P14" s="64" t="s">
        <v>74</v>
      </c>
      <c r="Q14" s="172">
        <v>64</v>
      </c>
      <c r="R14" s="172">
        <v>36</v>
      </c>
      <c r="S14" s="62"/>
      <c r="T14" s="63"/>
      <c r="X14" s="62"/>
      <c r="Y14" s="63"/>
      <c r="AC14" s="62"/>
      <c r="AG14" s="62"/>
      <c r="AH14" s="63"/>
      <c r="AL14" s="62"/>
      <c r="AM14" s="63"/>
      <c r="AQ14" s="62"/>
      <c r="AR14" s="63"/>
      <c r="AS14" s="59"/>
      <c r="AT14" s="136"/>
      <c r="AU14" s="64">
        <v>2</v>
      </c>
      <c r="AV14" s="172">
        <v>1</v>
      </c>
      <c r="AW14" s="64">
        <v>141</v>
      </c>
      <c r="AX14" s="172">
        <v>124</v>
      </c>
      <c r="AY14" s="172">
        <v>17</v>
      </c>
      <c r="AZ14" s="167" t="s">
        <v>105</v>
      </c>
      <c r="BD14" s="137"/>
      <c r="BE14" s="54"/>
      <c r="BF14" s="137"/>
      <c r="BG14" s="137"/>
      <c r="BH14" s="137"/>
      <c r="BI14" s="137"/>
      <c r="BJ14" s="137"/>
      <c r="BK14" s="137"/>
    </row>
    <row r="15" spans="1:64" ht="11.25" customHeight="1" x14ac:dyDescent="0.2">
      <c r="A15" s="167" t="s">
        <v>106</v>
      </c>
      <c r="B15" s="135">
        <v>14</v>
      </c>
      <c r="C15" s="139" t="s">
        <v>210</v>
      </c>
      <c r="D15" s="59"/>
      <c r="E15" s="60"/>
      <c r="F15" s="61" t="s">
        <v>74</v>
      </c>
      <c r="G15" s="172">
        <v>46</v>
      </c>
      <c r="H15" s="172">
        <v>40</v>
      </c>
      <c r="I15" s="62"/>
      <c r="J15" s="63"/>
      <c r="K15" s="64" t="s">
        <v>74</v>
      </c>
      <c r="L15" s="172">
        <v>42</v>
      </c>
      <c r="M15" s="172">
        <v>32</v>
      </c>
      <c r="N15" s="62"/>
      <c r="O15" s="63"/>
      <c r="P15" s="64" t="s">
        <v>30</v>
      </c>
      <c r="Q15" s="172">
        <v>36</v>
      </c>
      <c r="R15" s="172">
        <v>64</v>
      </c>
      <c r="S15" s="62"/>
      <c r="T15" s="63"/>
      <c r="X15" s="62"/>
      <c r="Y15" s="63"/>
      <c r="AC15" s="62"/>
      <c r="AG15" s="62"/>
      <c r="AH15" s="63"/>
      <c r="AL15" s="62"/>
      <c r="AM15" s="63"/>
      <c r="AQ15" s="62"/>
      <c r="AR15" s="63"/>
      <c r="AS15" s="59"/>
      <c r="AT15" s="136"/>
      <c r="AU15" s="64">
        <v>2</v>
      </c>
      <c r="AV15" s="172">
        <v>1</v>
      </c>
      <c r="AW15" s="64">
        <v>124</v>
      </c>
      <c r="AX15" s="172">
        <v>136</v>
      </c>
      <c r="AY15" s="172">
        <v>-12</v>
      </c>
      <c r="AZ15" s="167" t="s">
        <v>106</v>
      </c>
      <c r="BD15" s="137"/>
      <c r="BE15" s="54"/>
      <c r="BF15" s="137"/>
      <c r="BG15" s="137"/>
      <c r="BH15" s="137"/>
      <c r="BI15" s="137"/>
      <c r="BJ15" s="137"/>
      <c r="BK15" s="137"/>
    </row>
    <row r="16" spans="1:64" ht="11.25" customHeight="1" x14ac:dyDescent="0.2">
      <c r="A16" s="167" t="s">
        <v>107</v>
      </c>
      <c r="B16" s="135">
        <v>15</v>
      </c>
      <c r="C16" s="139" t="s">
        <v>209</v>
      </c>
      <c r="D16" s="59"/>
      <c r="E16" s="60"/>
      <c r="F16" s="61" t="s">
        <v>30</v>
      </c>
      <c r="G16" s="172">
        <v>55</v>
      </c>
      <c r="H16" s="172">
        <v>69</v>
      </c>
      <c r="I16" s="62"/>
      <c r="J16" s="63"/>
      <c r="K16" s="64" t="s">
        <v>74</v>
      </c>
      <c r="L16" s="172">
        <v>66</v>
      </c>
      <c r="M16" s="172">
        <v>36</v>
      </c>
      <c r="N16" s="62"/>
      <c r="O16" s="63"/>
      <c r="P16" s="64" t="s">
        <v>30</v>
      </c>
      <c r="Q16" s="172">
        <v>46</v>
      </c>
      <c r="R16" s="172">
        <v>63</v>
      </c>
      <c r="S16" s="62"/>
      <c r="T16" s="63"/>
      <c r="X16" s="62"/>
      <c r="Y16" s="63"/>
      <c r="AC16" s="62"/>
      <c r="AG16" s="62"/>
      <c r="AH16" s="63"/>
      <c r="AL16" s="62"/>
      <c r="AM16" s="63"/>
      <c r="AQ16" s="62"/>
      <c r="AR16" s="63"/>
      <c r="AS16" s="59"/>
      <c r="AT16" s="136"/>
      <c r="AU16" s="64">
        <v>1</v>
      </c>
      <c r="AV16" s="172">
        <v>2</v>
      </c>
      <c r="AW16" s="64">
        <v>167</v>
      </c>
      <c r="AX16" s="172">
        <v>168</v>
      </c>
      <c r="AY16" s="172">
        <v>-1</v>
      </c>
      <c r="AZ16" s="167" t="s">
        <v>107</v>
      </c>
      <c r="BD16" s="137"/>
      <c r="BE16" s="54"/>
      <c r="BF16" s="137"/>
      <c r="BG16" s="137"/>
      <c r="BH16" s="137"/>
      <c r="BI16" s="137"/>
      <c r="BJ16" s="137"/>
      <c r="BK16" s="137"/>
    </row>
    <row r="17" spans="1:64" ht="11.25" customHeight="1" x14ac:dyDescent="0.2">
      <c r="A17" s="167" t="s">
        <v>108</v>
      </c>
      <c r="B17" s="135">
        <v>16</v>
      </c>
      <c r="C17" s="139" t="s">
        <v>208</v>
      </c>
      <c r="D17" s="59"/>
      <c r="E17" s="60"/>
      <c r="F17" s="61" t="s">
        <v>30</v>
      </c>
      <c r="G17" s="172">
        <v>59</v>
      </c>
      <c r="H17" s="172">
        <v>62</v>
      </c>
      <c r="I17" s="62"/>
      <c r="J17" s="63"/>
      <c r="K17" s="64" t="s">
        <v>74</v>
      </c>
      <c r="L17" s="172">
        <v>61</v>
      </c>
      <c r="M17" s="172">
        <v>53</v>
      </c>
      <c r="N17" s="62"/>
      <c r="O17" s="63"/>
      <c r="P17" s="64" t="s">
        <v>30</v>
      </c>
      <c r="Q17" s="172">
        <v>41</v>
      </c>
      <c r="R17" s="172">
        <v>58</v>
      </c>
      <c r="S17" s="62"/>
      <c r="T17" s="63"/>
      <c r="X17" s="62"/>
      <c r="Y17" s="63"/>
      <c r="AC17" s="62"/>
      <c r="AG17" s="62"/>
      <c r="AH17" s="63"/>
      <c r="AL17" s="62"/>
      <c r="AM17" s="63"/>
      <c r="AQ17" s="62"/>
      <c r="AR17" s="63"/>
      <c r="AS17" s="59"/>
      <c r="AT17" s="136"/>
      <c r="AU17" s="64">
        <v>1</v>
      </c>
      <c r="AV17" s="172">
        <v>2</v>
      </c>
      <c r="AW17" s="64">
        <v>161</v>
      </c>
      <c r="AX17" s="172">
        <v>173</v>
      </c>
      <c r="AY17" s="172">
        <v>-12</v>
      </c>
      <c r="AZ17" s="167" t="s">
        <v>108</v>
      </c>
      <c r="BD17" s="137"/>
      <c r="BE17" s="54"/>
      <c r="BF17" s="137"/>
      <c r="BG17" s="137"/>
      <c r="BH17" s="137"/>
      <c r="BI17" s="137"/>
      <c r="BJ17" s="137"/>
      <c r="BK17" s="137"/>
    </row>
    <row r="18" spans="1:64" ht="11.25" customHeight="1" x14ac:dyDescent="0.2">
      <c r="A18" s="167" t="s">
        <v>109</v>
      </c>
      <c r="B18" s="135">
        <v>17</v>
      </c>
      <c r="C18" s="139" t="s">
        <v>156</v>
      </c>
      <c r="D18" s="59"/>
      <c r="E18" s="60"/>
      <c r="F18" s="61" t="s">
        <v>30</v>
      </c>
      <c r="G18" s="172">
        <v>45</v>
      </c>
      <c r="H18" s="172">
        <v>48</v>
      </c>
      <c r="I18" s="62"/>
      <c r="J18" s="63"/>
      <c r="K18" s="64" t="s">
        <v>30</v>
      </c>
      <c r="L18" s="172">
        <v>46</v>
      </c>
      <c r="M18" s="172">
        <v>68</v>
      </c>
      <c r="N18" s="62"/>
      <c r="O18" s="63"/>
      <c r="P18" s="64" t="s">
        <v>74</v>
      </c>
      <c r="Q18" s="172">
        <v>58</v>
      </c>
      <c r="R18" s="172">
        <v>41</v>
      </c>
      <c r="S18" s="62"/>
      <c r="T18" s="63"/>
      <c r="X18" s="62"/>
      <c r="Y18" s="63"/>
      <c r="AC18" s="62"/>
      <c r="AG18" s="62"/>
      <c r="AH18" s="63"/>
      <c r="AL18" s="62"/>
      <c r="AM18" s="63"/>
      <c r="AQ18" s="62"/>
      <c r="AR18" s="63"/>
      <c r="AS18" s="59"/>
      <c r="AT18" s="136"/>
      <c r="AU18" s="64">
        <v>1</v>
      </c>
      <c r="AV18" s="172">
        <v>2</v>
      </c>
      <c r="AW18" s="64">
        <v>149</v>
      </c>
      <c r="AX18" s="172">
        <v>157</v>
      </c>
      <c r="AY18" s="172">
        <v>-8</v>
      </c>
      <c r="AZ18" s="167" t="s">
        <v>109</v>
      </c>
      <c r="BD18" s="137"/>
      <c r="BE18" s="54"/>
      <c r="BF18" s="137"/>
      <c r="BG18" s="137"/>
      <c r="BH18" s="137"/>
      <c r="BI18" s="137"/>
      <c r="BJ18" s="137"/>
      <c r="BK18" s="137"/>
    </row>
    <row r="19" spans="1:64" ht="11.25" customHeight="1" x14ac:dyDescent="0.2">
      <c r="A19" s="167" t="s">
        <v>110</v>
      </c>
      <c r="B19" s="135">
        <v>18</v>
      </c>
      <c r="C19" s="139" t="s">
        <v>206</v>
      </c>
      <c r="D19" s="59"/>
      <c r="E19" s="60"/>
      <c r="F19" s="61" t="s">
        <v>74</v>
      </c>
      <c r="G19" s="172">
        <v>46</v>
      </c>
      <c r="H19" s="172">
        <v>31</v>
      </c>
      <c r="I19" s="62"/>
      <c r="J19" s="63"/>
      <c r="K19" s="64" t="s">
        <v>30</v>
      </c>
      <c r="L19" s="172">
        <v>47</v>
      </c>
      <c r="M19" s="172">
        <v>69</v>
      </c>
      <c r="N19" s="62"/>
      <c r="O19" s="63"/>
      <c r="P19" s="64" t="s">
        <v>30</v>
      </c>
      <c r="Q19" s="172">
        <v>39</v>
      </c>
      <c r="R19" s="172">
        <v>53</v>
      </c>
      <c r="S19" s="62"/>
      <c r="T19" s="63"/>
      <c r="X19" s="62"/>
      <c r="Y19" s="63"/>
      <c r="AC19" s="62"/>
      <c r="AG19" s="62"/>
      <c r="AH19" s="63"/>
      <c r="AL19" s="62"/>
      <c r="AM19" s="63"/>
      <c r="AQ19" s="62"/>
      <c r="AR19" s="63"/>
      <c r="AS19" s="59"/>
      <c r="AT19" s="136"/>
      <c r="AU19" s="64">
        <v>1</v>
      </c>
      <c r="AV19" s="172">
        <v>2</v>
      </c>
      <c r="AW19" s="64">
        <v>132</v>
      </c>
      <c r="AX19" s="172">
        <v>153</v>
      </c>
      <c r="AY19" s="172">
        <v>-21</v>
      </c>
      <c r="AZ19" s="167" t="s">
        <v>110</v>
      </c>
      <c r="BD19" s="137"/>
      <c r="BE19" s="54"/>
      <c r="BF19" s="137"/>
      <c r="BG19" s="137"/>
      <c r="BH19" s="137"/>
      <c r="BI19" s="137"/>
      <c r="BJ19" s="137"/>
      <c r="BK19" s="137"/>
    </row>
    <row r="20" spans="1:64" ht="11.25" customHeight="1" x14ac:dyDescent="0.2">
      <c r="A20" s="167" t="s">
        <v>111</v>
      </c>
      <c r="B20" s="135">
        <v>19</v>
      </c>
      <c r="C20" s="139" t="s">
        <v>229</v>
      </c>
      <c r="D20" s="59"/>
      <c r="E20" s="60"/>
      <c r="F20" s="61" t="s">
        <v>74</v>
      </c>
      <c r="G20" s="172">
        <v>52</v>
      </c>
      <c r="H20" s="172">
        <v>43</v>
      </c>
      <c r="I20" s="62"/>
      <c r="J20" s="63"/>
      <c r="K20" s="64" t="s">
        <v>30</v>
      </c>
      <c r="L20" s="172">
        <v>45</v>
      </c>
      <c r="M20" s="172">
        <v>70</v>
      </c>
      <c r="N20" s="62"/>
      <c r="O20" s="63"/>
      <c r="P20" s="64" t="s">
        <v>30</v>
      </c>
      <c r="Q20" s="172">
        <v>32</v>
      </c>
      <c r="R20" s="172">
        <v>70</v>
      </c>
      <c r="S20" s="62"/>
      <c r="T20" s="63"/>
      <c r="X20" s="62"/>
      <c r="Y20" s="63"/>
      <c r="AC20" s="62"/>
      <c r="AG20" s="62"/>
      <c r="AH20" s="63"/>
      <c r="AL20" s="62"/>
      <c r="AM20" s="63"/>
      <c r="AQ20" s="62"/>
      <c r="AR20" s="63"/>
      <c r="AS20" s="59"/>
      <c r="AT20" s="136"/>
      <c r="AU20" s="64">
        <v>1</v>
      </c>
      <c r="AV20" s="172">
        <v>2</v>
      </c>
      <c r="AW20" s="64">
        <v>129</v>
      </c>
      <c r="AX20" s="172">
        <v>183</v>
      </c>
      <c r="AY20" s="172">
        <v>-54</v>
      </c>
      <c r="AZ20" s="167" t="s">
        <v>111</v>
      </c>
      <c r="BD20" s="137"/>
      <c r="BE20" s="137"/>
      <c r="BF20" s="137"/>
      <c r="BG20" s="137"/>
      <c r="BH20" s="137"/>
      <c r="BI20" s="137"/>
      <c r="BJ20" s="137"/>
      <c r="BK20" s="137"/>
    </row>
    <row r="21" spans="1:64" ht="11.25" customHeight="1" x14ac:dyDescent="0.2">
      <c r="A21" s="167" t="s">
        <v>112</v>
      </c>
      <c r="B21" s="135">
        <v>20</v>
      </c>
      <c r="C21" s="139" t="s">
        <v>189</v>
      </c>
      <c r="D21" s="59"/>
      <c r="E21" s="60"/>
      <c r="F21" s="61" t="s">
        <v>74</v>
      </c>
      <c r="G21" s="172">
        <v>48</v>
      </c>
      <c r="H21" s="172">
        <v>45</v>
      </c>
      <c r="I21" s="62"/>
      <c r="J21" s="63"/>
      <c r="K21" s="64" t="s">
        <v>30</v>
      </c>
      <c r="L21" s="67">
        <v>53</v>
      </c>
      <c r="M21" s="172">
        <v>61</v>
      </c>
      <c r="N21" s="62"/>
      <c r="O21" s="63"/>
      <c r="P21" s="64" t="s">
        <v>30</v>
      </c>
      <c r="Q21" s="172">
        <v>24</v>
      </c>
      <c r="R21" s="172">
        <v>60</v>
      </c>
      <c r="S21" s="62"/>
      <c r="T21" s="63"/>
      <c r="X21" s="62"/>
      <c r="Y21" s="63"/>
      <c r="AC21" s="62"/>
      <c r="AG21" s="62"/>
      <c r="AH21" s="63"/>
      <c r="AL21" s="62"/>
      <c r="AM21" s="63"/>
      <c r="AQ21" s="62"/>
      <c r="AR21" s="63"/>
      <c r="AS21" s="59"/>
      <c r="AT21" s="136"/>
      <c r="AU21" s="64">
        <v>1</v>
      </c>
      <c r="AV21" s="172">
        <v>2</v>
      </c>
      <c r="AW21" s="64">
        <v>125</v>
      </c>
      <c r="AX21" s="172">
        <v>166</v>
      </c>
      <c r="AY21" s="172">
        <v>-41</v>
      </c>
      <c r="AZ21" s="167" t="s">
        <v>112</v>
      </c>
      <c r="BD21" s="137"/>
      <c r="BE21" s="137"/>
      <c r="BF21" s="137"/>
      <c r="BG21" s="137"/>
      <c r="BH21" s="137"/>
      <c r="BI21" s="137"/>
      <c r="BJ21" s="137"/>
      <c r="BK21" s="137"/>
    </row>
    <row r="22" spans="1:64" ht="11.25" customHeight="1" x14ac:dyDescent="0.2">
      <c r="A22" s="167" t="s">
        <v>113</v>
      </c>
      <c r="B22" s="135">
        <v>21</v>
      </c>
      <c r="C22" s="139" t="s">
        <v>187</v>
      </c>
      <c r="D22" s="59"/>
      <c r="E22" s="60"/>
      <c r="F22" s="61" t="s">
        <v>30</v>
      </c>
      <c r="G22" s="172">
        <v>41</v>
      </c>
      <c r="H22" s="172">
        <v>63</v>
      </c>
      <c r="I22" s="62"/>
      <c r="J22" s="63"/>
      <c r="K22" s="64" t="s">
        <v>30</v>
      </c>
      <c r="L22" s="172">
        <v>33</v>
      </c>
      <c r="M22" s="172">
        <v>72</v>
      </c>
      <c r="N22" s="62"/>
      <c r="O22" s="63"/>
      <c r="P22" s="64" t="s">
        <v>74</v>
      </c>
      <c r="Q22" s="172">
        <v>50</v>
      </c>
      <c r="R22" s="172">
        <v>45</v>
      </c>
      <c r="S22" s="62"/>
      <c r="T22" s="63"/>
      <c r="X22" s="62"/>
      <c r="Y22" s="63"/>
      <c r="AC22" s="62"/>
      <c r="AG22" s="62"/>
      <c r="AH22" s="63"/>
      <c r="AL22" s="62"/>
      <c r="AM22" s="63"/>
      <c r="AQ22" s="62"/>
      <c r="AR22" s="63"/>
      <c r="AS22" s="59"/>
      <c r="AT22" s="136"/>
      <c r="AU22" s="64">
        <v>1</v>
      </c>
      <c r="AV22" s="172">
        <v>2</v>
      </c>
      <c r="AW22" s="64">
        <v>124</v>
      </c>
      <c r="AX22" s="172">
        <v>180</v>
      </c>
      <c r="AY22" s="172">
        <v>-56</v>
      </c>
      <c r="AZ22" s="167" t="s">
        <v>113</v>
      </c>
      <c r="BD22" s="137"/>
      <c r="BE22" s="137"/>
      <c r="BF22" s="137"/>
      <c r="BG22" s="137"/>
      <c r="BH22" s="137"/>
      <c r="BI22" s="137"/>
      <c r="BJ22" s="137"/>
      <c r="BK22" s="137"/>
    </row>
    <row r="23" spans="1:64" ht="11.25" customHeight="1" x14ac:dyDescent="0.2">
      <c r="A23" s="167" t="s">
        <v>114</v>
      </c>
      <c r="B23" s="135">
        <v>22</v>
      </c>
      <c r="C23" s="139" t="s">
        <v>202</v>
      </c>
      <c r="D23" s="65"/>
      <c r="E23" s="66"/>
      <c r="F23" s="61" t="s">
        <v>74</v>
      </c>
      <c r="G23" s="172">
        <v>53</v>
      </c>
      <c r="H23" s="172">
        <v>13</v>
      </c>
      <c r="I23" s="62"/>
      <c r="J23" s="63"/>
      <c r="K23" s="64" t="s">
        <v>30</v>
      </c>
      <c r="L23" s="172">
        <v>20</v>
      </c>
      <c r="M23" s="172">
        <v>53</v>
      </c>
      <c r="N23" s="62"/>
      <c r="O23" s="63"/>
      <c r="P23" s="64" t="s">
        <v>30</v>
      </c>
      <c r="Q23" s="172">
        <v>16</v>
      </c>
      <c r="R23" s="172">
        <v>47</v>
      </c>
      <c r="S23" s="62"/>
      <c r="T23" s="63"/>
      <c r="X23" s="62"/>
      <c r="Y23" s="63"/>
      <c r="AC23" s="62"/>
      <c r="AG23" s="62"/>
      <c r="AH23" s="63"/>
      <c r="AL23" s="62"/>
      <c r="AM23" s="63"/>
      <c r="AQ23" s="62"/>
      <c r="AR23" s="63"/>
      <c r="AS23" s="59"/>
      <c r="AT23" s="136"/>
      <c r="AU23" s="64">
        <v>1</v>
      </c>
      <c r="AV23" s="172">
        <v>2</v>
      </c>
      <c r="AW23" s="64">
        <v>89</v>
      </c>
      <c r="AX23" s="172">
        <v>113</v>
      </c>
      <c r="AY23" s="172">
        <v>-24</v>
      </c>
      <c r="AZ23" s="167" t="s">
        <v>114</v>
      </c>
      <c r="BD23" s="137"/>
      <c r="BE23" s="137"/>
      <c r="BF23" s="137"/>
      <c r="BG23" s="137"/>
      <c r="BH23" s="137"/>
      <c r="BI23" s="137"/>
      <c r="BJ23" s="137"/>
      <c r="BK23" s="137"/>
      <c r="BL23" s="137"/>
    </row>
    <row r="24" spans="1:64" ht="11.25" customHeight="1" x14ac:dyDescent="0.2">
      <c r="A24" s="167" t="s">
        <v>166</v>
      </c>
      <c r="B24" s="135">
        <v>23</v>
      </c>
      <c r="C24" s="139" t="s">
        <v>243</v>
      </c>
      <c r="D24" s="59"/>
      <c r="E24" s="60"/>
      <c r="F24" s="61" t="s">
        <v>30</v>
      </c>
      <c r="G24" s="172">
        <v>41</v>
      </c>
      <c r="H24" s="172">
        <v>62</v>
      </c>
      <c r="I24" s="62"/>
      <c r="J24" s="63"/>
      <c r="K24" s="64" t="s">
        <v>30</v>
      </c>
      <c r="L24" s="172">
        <v>39</v>
      </c>
      <c r="M24" s="172">
        <v>72</v>
      </c>
      <c r="N24" s="62"/>
      <c r="O24" s="63"/>
      <c r="P24" s="64" t="s">
        <v>30</v>
      </c>
      <c r="Q24" s="172">
        <v>45</v>
      </c>
      <c r="R24" s="172">
        <v>50</v>
      </c>
      <c r="S24" s="62"/>
      <c r="T24" s="63"/>
      <c r="X24" s="62"/>
      <c r="Y24" s="63"/>
      <c r="AC24" s="62"/>
      <c r="AG24" s="62"/>
      <c r="AH24" s="63"/>
      <c r="AL24" s="62"/>
      <c r="AM24" s="63"/>
      <c r="AQ24" s="62"/>
      <c r="AR24" s="63"/>
      <c r="AS24" s="59"/>
      <c r="AT24" s="136"/>
      <c r="AU24" s="64">
        <v>0</v>
      </c>
      <c r="AV24" s="172">
        <v>3</v>
      </c>
      <c r="AW24" s="64">
        <v>125</v>
      </c>
      <c r="AX24" s="172">
        <v>184</v>
      </c>
      <c r="AY24" s="172">
        <v>-59</v>
      </c>
      <c r="AZ24" s="167" t="s">
        <v>166</v>
      </c>
      <c r="BD24" s="137"/>
      <c r="BE24" s="137"/>
      <c r="BF24" s="137"/>
      <c r="BG24" s="137"/>
      <c r="BH24" s="137"/>
      <c r="BI24" s="137"/>
      <c r="BJ24" s="137"/>
      <c r="BK24" s="137"/>
      <c r="BL24" s="137"/>
    </row>
    <row r="25" spans="1:64" ht="11.25" customHeight="1" x14ac:dyDescent="0.2">
      <c r="A25" s="167" t="s">
        <v>167</v>
      </c>
      <c r="B25" s="135">
        <v>24</v>
      </c>
      <c r="C25" s="139" t="s">
        <v>204</v>
      </c>
      <c r="D25" s="59"/>
      <c r="E25" s="60"/>
      <c r="F25" s="61" t="s">
        <v>30</v>
      </c>
      <c r="G25" s="172">
        <v>43</v>
      </c>
      <c r="H25" s="172">
        <v>52</v>
      </c>
      <c r="I25" s="62"/>
      <c r="J25" s="63"/>
      <c r="K25" s="64" t="s">
        <v>30</v>
      </c>
      <c r="L25" s="172">
        <v>39</v>
      </c>
      <c r="M25" s="172">
        <v>62</v>
      </c>
      <c r="N25" s="62"/>
      <c r="O25" s="63"/>
      <c r="P25" s="64" t="s">
        <v>30</v>
      </c>
      <c r="Q25" s="172">
        <v>30</v>
      </c>
      <c r="R25" s="172">
        <v>62</v>
      </c>
      <c r="S25" s="62"/>
      <c r="T25" s="63"/>
      <c r="X25" s="62"/>
      <c r="Y25" s="63"/>
      <c r="AC25" s="62"/>
      <c r="AG25" s="62"/>
      <c r="AH25" s="63"/>
      <c r="AL25" s="62"/>
      <c r="AM25" s="63"/>
      <c r="AQ25" s="62"/>
      <c r="AR25" s="63"/>
      <c r="AS25" s="59"/>
      <c r="AT25" s="136"/>
      <c r="AU25" s="64">
        <v>0</v>
      </c>
      <c r="AV25" s="172">
        <v>3</v>
      </c>
      <c r="AW25" s="64">
        <v>112</v>
      </c>
      <c r="AX25" s="172">
        <v>176</v>
      </c>
      <c r="AY25" s="172">
        <v>-64</v>
      </c>
      <c r="AZ25" s="167" t="s">
        <v>167</v>
      </c>
      <c r="BD25" s="137"/>
      <c r="BE25" s="137"/>
      <c r="BF25" s="137"/>
      <c r="BG25" s="137"/>
      <c r="BH25" s="137"/>
      <c r="BI25" s="137"/>
      <c r="BJ25" s="137"/>
      <c r="BK25" s="137"/>
      <c r="BL25" s="137"/>
    </row>
    <row r="26" spans="1:64" ht="11.25" customHeight="1" x14ac:dyDescent="0.2">
      <c r="A26" s="167" t="s">
        <v>168</v>
      </c>
      <c r="B26" s="135">
        <v>25</v>
      </c>
      <c r="C26" s="139" t="s">
        <v>201</v>
      </c>
      <c r="D26" s="59"/>
      <c r="E26" s="60"/>
      <c r="F26" s="61" t="s">
        <v>30</v>
      </c>
      <c r="G26" s="172">
        <v>40</v>
      </c>
      <c r="H26" s="172">
        <v>46</v>
      </c>
      <c r="I26" s="62"/>
      <c r="J26" s="63"/>
      <c r="K26" s="64" t="s">
        <v>30</v>
      </c>
      <c r="L26" s="172">
        <v>28</v>
      </c>
      <c r="M26" s="172">
        <v>54</v>
      </c>
      <c r="N26" s="62"/>
      <c r="O26" s="63"/>
      <c r="P26" s="64" t="s">
        <v>30</v>
      </c>
      <c r="Q26" s="172">
        <v>41</v>
      </c>
      <c r="R26" s="172">
        <v>54</v>
      </c>
      <c r="S26" s="62"/>
      <c r="T26" s="63"/>
      <c r="X26" s="62"/>
      <c r="Y26" s="63"/>
      <c r="AC26" s="62"/>
      <c r="AG26" s="62"/>
      <c r="AH26" s="63"/>
      <c r="AL26" s="62"/>
      <c r="AM26" s="63"/>
      <c r="AQ26" s="62"/>
      <c r="AR26" s="63"/>
      <c r="AS26" s="59"/>
      <c r="AT26" s="136"/>
      <c r="AU26" s="64">
        <v>0</v>
      </c>
      <c r="AV26" s="172">
        <v>3</v>
      </c>
      <c r="AW26" s="64">
        <v>109</v>
      </c>
      <c r="AX26" s="172">
        <v>154</v>
      </c>
      <c r="AY26" s="172">
        <v>-45</v>
      </c>
      <c r="AZ26" s="167" t="s">
        <v>168</v>
      </c>
      <c r="BD26" s="137"/>
      <c r="BE26" s="137"/>
      <c r="BF26" s="137"/>
      <c r="BG26" s="137"/>
      <c r="BH26" s="137"/>
      <c r="BI26" s="137"/>
      <c r="BJ26" s="137"/>
      <c r="BK26" s="137"/>
      <c r="BL26" s="137"/>
    </row>
    <row r="27" spans="1:64" ht="11.25" customHeight="1" x14ac:dyDescent="0.2">
      <c r="A27" s="167" t="s">
        <v>169</v>
      </c>
      <c r="B27" s="135">
        <v>26</v>
      </c>
      <c r="C27" s="139" t="s">
        <v>207</v>
      </c>
      <c r="D27" s="59"/>
      <c r="E27" s="60"/>
      <c r="F27" s="61" t="s">
        <v>30</v>
      </c>
      <c r="G27" s="172">
        <v>27</v>
      </c>
      <c r="H27" s="172">
        <v>73</v>
      </c>
      <c r="I27" s="62"/>
      <c r="J27" s="63"/>
      <c r="K27" s="64" t="s">
        <v>30</v>
      </c>
      <c r="L27" s="172">
        <v>36</v>
      </c>
      <c r="M27" s="172">
        <v>66</v>
      </c>
      <c r="N27" s="62"/>
      <c r="O27" s="63"/>
      <c r="P27" s="64" t="s">
        <v>30</v>
      </c>
      <c r="Q27" s="172">
        <v>45</v>
      </c>
      <c r="R27" s="172">
        <v>59</v>
      </c>
      <c r="S27" s="62"/>
      <c r="T27" s="63"/>
      <c r="X27" s="62"/>
      <c r="Y27" s="63"/>
      <c r="AC27" s="62"/>
      <c r="AG27" s="62"/>
      <c r="AH27" s="63"/>
      <c r="AL27" s="62"/>
      <c r="AM27" s="63"/>
      <c r="AQ27" s="62"/>
      <c r="AR27" s="63"/>
      <c r="AS27" s="59"/>
      <c r="AT27" s="136"/>
      <c r="AU27" s="64">
        <v>0</v>
      </c>
      <c r="AV27" s="172">
        <v>3</v>
      </c>
      <c r="AW27" s="64">
        <v>108</v>
      </c>
      <c r="AX27" s="172">
        <v>198</v>
      </c>
      <c r="AY27" s="172">
        <v>-90</v>
      </c>
      <c r="AZ27" s="167" t="s">
        <v>169</v>
      </c>
      <c r="BD27" s="137"/>
      <c r="BE27" s="137"/>
      <c r="BF27" s="137"/>
      <c r="BG27" s="137"/>
      <c r="BH27" s="137"/>
      <c r="BI27" s="137"/>
      <c r="BJ27" s="137"/>
      <c r="BK27" s="137"/>
      <c r="BL27" s="137"/>
    </row>
    <row r="28" spans="1:64" ht="11.25" customHeight="1" x14ac:dyDescent="0.2">
      <c r="A28" s="167" t="s">
        <v>185</v>
      </c>
      <c r="B28" s="135">
        <v>27</v>
      </c>
      <c r="C28" s="139" t="s">
        <v>244</v>
      </c>
      <c r="D28" s="59"/>
      <c r="E28" s="60"/>
      <c r="F28" s="61" t="s">
        <v>30</v>
      </c>
      <c r="G28" s="172">
        <v>31</v>
      </c>
      <c r="H28" s="172">
        <v>46</v>
      </c>
      <c r="I28" s="62"/>
      <c r="J28" s="63"/>
      <c r="K28" s="64" t="s">
        <v>30</v>
      </c>
      <c r="L28" s="172">
        <v>21</v>
      </c>
      <c r="M28" s="172">
        <v>69</v>
      </c>
      <c r="N28" s="62"/>
      <c r="O28" s="63"/>
      <c r="P28" s="64" t="s">
        <v>30</v>
      </c>
      <c r="Q28" s="172">
        <v>42</v>
      </c>
      <c r="R28" s="172">
        <v>51</v>
      </c>
      <c r="S28" s="62"/>
      <c r="T28" s="63"/>
      <c r="X28" s="62"/>
      <c r="Y28" s="63"/>
      <c r="AC28" s="62"/>
      <c r="AG28" s="62"/>
      <c r="AH28" s="63"/>
      <c r="AL28" s="62"/>
      <c r="AM28" s="63"/>
      <c r="AQ28" s="62"/>
      <c r="AR28" s="63"/>
      <c r="AS28" s="59"/>
      <c r="AT28" s="136"/>
      <c r="AU28" s="64">
        <v>0</v>
      </c>
      <c r="AV28" s="172">
        <v>3</v>
      </c>
      <c r="AW28" s="64">
        <v>94</v>
      </c>
      <c r="AX28" s="172">
        <v>166</v>
      </c>
      <c r="AY28" s="172">
        <v>-72</v>
      </c>
      <c r="AZ28" s="167" t="s">
        <v>185</v>
      </c>
      <c r="BD28" s="137"/>
      <c r="BE28" s="137"/>
      <c r="BF28" s="137"/>
      <c r="BG28" s="137"/>
      <c r="BH28" s="137"/>
      <c r="BI28" s="137"/>
      <c r="BJ28" s="137"/>
      <c r="BK28" s="137"/>
      <c r="BL28" s="137"/>
    </row>
    <row r="29" spans="1:64" ht="11.25" customHeight="1" x14ac:dyDescent="0.2">
      <c r="A29" s="167" t="s">
        <v>186</v>
      </c>
      <c r="B29" s="135">
        <v>28</v>
      </c>
      <c r="C29" s="139" t="s">
        <v>212</v>
      </c>
      <c r="D29" s="59"/>
      <c r="E29" s="60"/>
      <c r="F29" s="61" t="s">
        <v>30</v>
      </c>
      <c r="G29" s="172">
        <v>13</v>
      </c>
      <c r="H29" s="172">
        <v>53</v>
      </c>
      <c r="I29" s="62"/>
      <c r="J29" s="63"/>
      <c r="K29" s="64" t="s">
        <v>30</v>
      </c>
      <c r="L29" s="172">
        <v>4</v>
      </c>
      <c r="M29" s="172">
        <v>75</v>
      </c>
      <c r="N29" s="62"/>
      <c r="O29" s="63"/>
      <c r="P29" s="64" t="s">
        <v>30</v>
      </c>
      <c r="Q29" s="172">
        <v>12</v>
      </c>
      <c r="R29" s="172">
        <v>52</v>
      </c>
      <c r="S29" s="62"/>
      <c r="T29" s="63"/>
      <c r="X29" s="62"/>
      <c r="Y29" s="63"/>
      <c r="AC29" s="62"/>
      <c r="AG29" s="62"/>
      <c r="AH29" s="63"/>
      <c r="AL29" s="62"/>
      <c r="AM29" s="63"/>
      <c r="AQ29" s="62"/>
      <c r="AR29" s="63"/>
      <c r="AS29" s="59"/>
      <c r="AT29" s="136"/>
      <c r="AU29" s="64">
        <v>0</v>
      </c>
      <c r="AV29" s="172">
        <v>3</v>
      </c>
      <c r="AW29" s="64">
        <v>29</v>
      </c>
      <c r="AX29" s="172">
        <v>180</v>
      </c>
      <c r="AY29" s="172">
        <v>-151</v>
      </c>
      <c r="AZ29" s="167" t="s">
        <v>186</v>
      </c>
      <c r="BD29" s="137"/>
      <c r="BE29" s="137"/>
      <c r="BF29" s="137"/>
      <c r="BG29" s="137"/>
      <c r="BH29" s="137"/>
      <c r="BI29" s="137"/>
      <c r="BJ29" s="137"/>
      <c r="BK29" s="137"/>
      <c r="BL29" s="137"/>
    </row>
    <row r="30" spans="1:64" ht="11.25" customHeight="1" x14ac:dyDescent="0.2">
      <c r="A30" s="167" t="s">
        <v>190</v>
      </c>
      <c r="B30" s="135">
        <v>29</v>
      </c>
      <c r="C30" s="139">
        <f>VLOOKUP(B30, 'Names vlookup'!$A$1:$B$36, 2, FALSE)</f>
        <v>0</v>
      </c>
      <c r="D30" s="59"/>
      <c r="E30" s="60"/>
      <c r="F30" s="61"/>
      <c r="I30" s="62"/>
      <c r="J30" s="63"/>
      <c r="N30" s="62"/>
      <c r="O30" s="63"/>
      <c r="S30" s="62"/>
      <c r="T30" s="63"/>
      <c r="X30" s="62"/>
      <c r="Y30" s="63"/>
      <c r="AC30" s="62"/>
      <c r="AG30" s="62"/>
      <c r="AH30" s="63"/>
      <c r="AL30" s="62"/>
      <c r="AM30" s="63"/>
      <c r="AQ30" s="62"/>
      <c r="AR30" s="63"/>
      <c r="AS30" s="59"/>
      <c r="AT30" s="136"/>
      <c r="AU30" s="64">
        <f t="shared" ref="AU30:AU39" si="0">COUNTIF(F30:AR30,"W")</f>
        <v>0</v>
      </c>
      <c r="AV30" s="172">
        <f t="shared" ref="AV30:AV39" si="1">COUNTIF(F30:AR30,"L")</f>
        <v>0</v>
      </c>
      <c r="AW30" s="64">
        <f t="shared" ref="AW30:AW39" si="2">G30+L30+Q30+AE30+AJ30+AO30</f>
        <v>0</v>
      </c>
      <c r="AX30" s="172">
        <f t="shared" ref="AX30:AX39" si="3">H30+M30+R30+AF30+AK30+AP30</f>
        <v>0</v>
      </c>
      <c r="AY30" s="172">
        <f t="shared" ref="AY30:AY39" si="4">AW30-AX30</f>
        <v>0</v>
      </c>
      <c r="AZ30" s="167" t="str">
        <f t="shared" ref="AZ30:AZ39" si="5">A30</f>
        <v>29th</v>
      </c>
      <c r="BD30" s="137"/>
      <c r="BE30" s="137"/>
      <c r="BF30" s="137"/>
      <c r="BG30" s="137"/>
      <c r="BH30" s="137"/>
      <c r="BI30" s="137"/>
      <c r="BJ30" s="137"/>
      <c r="BK30" s="137"/>
      <c r="BL30" s="137"/>
    </row>
    <row r="31" spans="1:64" ht="11.25" customHeight="1" x14ac:dyDescent="0.2">
      <c r="A31" s="167" t="s">
        <v>191</v>
      </c>
      <c r="B31" s="135">
        <v>30</v>
      </c>
      <c r="C31" s="139">
        <f>VLOOKUP(B31, 'Names vlookup'!$A$1:$B$36, 2, FALSE)</f>
        <v>0</v>
      </c>
      <c r="D31" s="59"/>
      <c r="E31" s="60"/>
      <c r="F31" s="61"/>
      <c r="I31" s="62"/>
      <c r="J31" s="63"/>
      <c r="N31" s="62"/>
      <c r="O31" s="63"/>
      <c r="S31" s="62"/>
      <c r="T31" s="63"/>
      <c r="X31" s="62"/>
      <c r="Y31" s="63"/>
      <c r="AC31" s="62"/>
      <c r="AG31" s="62"/>
      <c r="AH31" s="63"/>
      <c r="AL31" s="62"/>
      <c r="AM31" s="63"/>
      <c r="AQ31" s="62"/>
      <c r="AR31" s="63"/>
      <c r="AS31" s="59"/>
      <c r="AT31" s="136"/>
      <c r="AU31" s="64">
        <f t="shared" si="0"/>
        <v>0</v>
      </c>
      <c r="AV31" s="172">
        <f t="shared" si="1"/>
        <v>0</v>
      </c>
      <c r="AW31" s="64">
        <f t="shared" si="2"/>
        <v>0</v>
      </c>
      <c r="AX31" s="172">
        <f t="shared" si="3"/>
        <v>0</v>
      </c>
      <c r="AY31" s="172">
        <f t="shared" si="4"/>
        <v>0</v>
      </c>
      <c r="AZ31" s="167" t="str">
        <f t="shared" si="5"/>
        <v>30th</v>
      </c>
      <c r="BD31" s="137"/>
      <c r="BE31" s="137"/>
      <c r="BF31" s="137"/>
      <c r="BG31" s="137"/>
      <c r="BH31" s="137"/>
      <c r="BI31" s="137"/>
      <c r="BJ31" s="137"/>
      <c r="BK31" s="137"/>
      <c r="BL31" s="137"/>
    </row>
    <row r="32" spans="1:64" ht="11.25" customHeight="1" x14ac:dyDescent="0.2">
      <c r="A32" s="167" t="s">
        <v>192</v>
      </c>
      <c r="B32" s="135">
        <v>31</v>
      </c>
      <c r="C32" s="139">
        <f>VLOOKUP(B32, 'Names vlookup'!$A$1:$B$36, 2, FALSE)</f>
        <v>0</v>
      </c>
      <c r="D32" s="59"/>
      <c r="E32" s="60"/>
      <c r="F32" s="61"/>
      <c r="I32" s="62"/>
      <c r="J32" s="63"/>
      <c r="N32" s="62"/>
      <c r="O32" s="63"/>
      <c r="S32" s="62"/>
      <c r="T32" s="63"/>
      <c r="X32" s="62"/>
      <c r="Y32" s="63"/>
      <c r="AC32" s="62"/>
      <c r="AG32" s="62"/>
      <c r="AH32" s="63"/>
      <c r="AL32" s="62"/>
      <c r="AM32" s="63"/>
      <c r="AQ32" s="62"/>
      <c r="AR32" s="63"/>
      <c r="AS32" s="59"/>
      <c r="AT32" s="136"/>
      <c r="AU32" s="64">
        <f t="shared" si="0"/>
        <v>0</v>
      </c>
      <c r="AV32" s="172">
        <f t="shared" si="1"/>
        <v>0</v>
      </c>
      <c r="AW32" s="64">
        <f t="shared" si="2"/>
        <v>0</v>
      </c>
      <c r="AX32" s="172">
        <f t="shared" si="3"/>
        <v>0</v>
      </c>
      <c r="AY32" s="172">
        <f t="shared" si="4"/>
        <v>0</v>
      </c>
      <c r="AZ32" s="167" t="str">
        <f t="shared" si="5"/>
        <v>31st</v>
      </c>
      <c r="BD32" s="137"/>
      <c r="BE32" s="137"/>
      <c r="BF32" s="137"/>
      <c r="BG32" s="137"/>
      <c r="BH32" s="137"/>
      <c r="BI32" s="137"/>
      <c r="BJ32" s="137"/>
      <c r="BK32" s="137"/>
      <c r="BL32" s="137"/>
    </row>
    <row r="33" spans="1:64" ht="11.25" customHeight="1" x14ac:dyDescent="0.2">
      <c r="A33" s="167" t="s">
        <v>193</v>
      </c>
      <c r="B33" s="135">
        <v>32</v>
      </c>
      <c r="C33" s="139">
        <f>VLOOKUP(B33, 'Names vlookup'!$A$1:$B$36, 2, FALSE)</f>
        <v>0</v>
      </c>
      <c r="D33" s="59"/>
      <c r="E33" s="60"/>
      <c r="F33" s="61"/>
      <c r="I33" s="62"/>
      <c r="J33" s="63"/>
      <c r="N33" s="62"/>
      <c r="O33" s="63"/>
      <c r="S33" s="62"/>
      <c r="T33" s="63"/>
      <c r="X33" s="62"/>
      <c r="Y33" s="63"/>
      <c r="AC33" s="62"/>
      <c r="AG33" s="62"/>
      <c r="AH33" s="63"/>
      <c r="AL33" s="62"/>
      <c r="AM33" s="63"/>
      <c r="AQ33" s="62"/>
      <c r="AR33" s="63"/>
      <c r="AS33" s="59"/>
      <c r="AT33" s="136"/>
      <c r="AU33" s="64">
        <f t="shared" si="0"/>
        <v>0</v>
      </c>
      <c r="AV33" s="172">
        <f t="shared" si="1"/>
        <v>0</v>
      </c>
      <c r="AW33" s="64">
        <f t="shared" si="2"/>
        <v>0</v>
      </c>
      <c r="AX33" s="172">
        <f t="shared" si="3"/>
        <v>0</v>
      </c>
      <c r="AY33" s="172">
        <f t="shared" si="4"/>
        <v>0</v>
      </c>
      <c r="AZ33" s="167" t="str">
        <f t="shared" si="5"/>
        <v>32nd</v>
      </c>
      <c r="BD33" s="137"/>
      <c r="BE33" s="137"/>
      <c r="BF33" s="137"/>
      <c r="BG33" s="137"/>
      <c r="BH33" s="137"/>
      <c r="BI33" s="137"/>
      <c r="BJ33" s="137"/>
      <c r="BK33" s="137"/>
      <c r="BL33" s="137"/>
    </row>
    <row r="34" spans="1:64" ht="11.25" customHeight="1" x14ac:dyDescent="0.2">
      <c r="A34" s="167" t="s">
        <v>194</v>
      </c>
      <c r="B34" s="135">
        <v>33</v>
      </c>
      <c r="C34" s="139" t="e">
        <f>VLOOKUP(B34, 'Names vlookup'!$A$1:$B$36, 2, FALSE)</f>
        <v>#N/A</v>
      </c>
      <c r="D34" s="59"/>
      <c r="E34" s="60"/>
      <c r="F34" s="61"/>
      <c r="I34" s="62"/>
      <c r="J34" s="63"/>
      <c r="N34" s="62"/>
      <c r="O34" s="63"/>
      <c r="S34" s="62"/>
      <c r="T34" s="63"/>
      <c r="X34" s="62"/>
      <c r="Y34" s="63"/>
      <c r="AC34" s="62"/>
      <c r="AG34" s="62"/>
      <c r="AH34" s="63"/>
      <c r="AL34" s="62"/>
      <c r="AM34" s="63"/>
      <c r="AQ34" s="62"/>
      <c r="AR34" s="63"/>
      <c r="AS34" s="59"/>
      <c r="AT34" s="136"/>
      <c r="AU34" s="64">
        <f t="shared" si="0"/>
        <v>0</v>
      </c>
      <c r="AV34" s="172">
        <f t="shared" si="1"/>
        <v>0</v>
      </c>
      <c r="AW34" s="64">
        <f t="shared" si="2"/>
        <v>0</v>
      </c>
      <c r="AX34" s="172">
        <f t="shared" si="3"/>
        <v>0</v>
      </c>
      <c r="AY34" s="172">
        <f t="shared" si="4"/>
        <v>0</v>
      </c>
      <c r="AZ34" s="167" t="str">
        <f t="shared" si="5"/>
        <v>33rd</v>
      </c>
      <c r="BD34" s="137"/>
      <c r="BE34" s="137"/>
      <c r="BF34" s="137"/>
      <c r="BG34" s="137"/>
      <c r="BH34" s="137"/>
      <c r="BI34" s="137"/>
      <c r="BJ34" s="137"/>
      <c r="BK34" s="137"/>
      <c r="BL34" s="137"/>
    </row>
    <row r="35" spans="1:64" ht="11.25" customHeight="1" x14ac:dyDescent="0.2">
      <c r="A35" s="167" t="s">
        <v>195</v>
      </c>
      <c r="B35" s="135">
        <v>34</v>
      </c>
      <c r="C35" s="139" t="e">
        <f>VLOOKUP(B35, 'Names vlookup'!$A$1:$B$36, 2, FALSE)</f>
        <v>#N/A</v>
      </c>
      <c r="D35" s="59"/>
      <c r="E35" s="60"/>
      <c r="F35" s="61"/>
      <c r="I35" s="62"/>
      <c r="J35" s="63"/>
      <c r="N35" s="62"/>
      <c r="O35" s="63"/>
      <c r="S35" s="62"/>
      <c r="T35" s="63"/>
      <c r="X35" s="62"/>
      <c r="Y35" s="63"/>
      <c r="AC35" s="62"/>
      <c r="AG35" s="62"/>
      <c r="AH35" s="63"/>
      <c r="AL35" s="62"/>
      <c r="AM35" s="63"/>
      <c r="AQ35" s="62"/>
      <c r="AR35" s="63"/>
      <c r="AS35" s="59"/>
      <c r="AT35" s="136"/>
      <c r="AU35" s="64">
        <f t="shared" si="0"/>
        <v>0</v>
      </c>
      <c r="AV35" s="172">
        <f t="shared" si="1"/>
        <v>0</v>
      </c>
      <c r="AW35" s="64">
        <f t="shared" si="2"/>
        <v>0</v>
      </c>
      <c r="AX35" s="172">
        <f t="shared" si="3"/>
        <v>0</v>
      </c>
      <c r="AY35" s="172">
        <f t="shared" si="4"/>
        <v>0</v>
      </c>
      <c r="AZ35" s="167" t="str">
        <f t="shared" si="5"/>
        <v>34th</v>
      </c>
      <c r="BD35" s="137"/>
      <c r="BE35" s="137"/>
      <c r="BF35" s="137"/>
      <c r="BG35" s="137"/>
      <c r="BH35" s="137"/>
      <c r="BI35" s="137"/>
      <c r="BJ35" s="137"/>
      <c r="BK35" s="137"/>
      <c r="BL35" s="137"/>
    </row>
    <row r="36" spans="1:64" ht="11.25" customHeight="1" x14ac:dyDescent="0.2">
      <c r="A36" s="167" t="s">
        <v>196</v>
      </c>
      <c r="B36" s="135">
        <v>35</v>
      </c>
      <c r="C36" s="139" t="e">
        <f>VLOOKUP(B36, 'Names vlookup'!$A$1:$B$36, 2, FALSE)</f>
        <v>#N/A</v>
      </c>
      <c r="D36" s="59"/>
      <c r="E36" s="60"/>
      <c r="F36" s="61"/>
      <c r="I36" s="62"/>
      <c r="J36" s="63"/>
      <c r="N36" s="62"/>
      <c r="O36" s="63"/>
      <c r="S36" s="62"/>
      <c r="T36" s="63"/>
      <c r="X36" s="62"/>
      <c r="Y36" s="63"/>
      <c r="AC36" s="62"/>
      <c r="AG36" s="62"/>
      <c r="AH36" s="63"/>
      <c r="AL36" s="62"/>
      <c r="AM36" s="63"/>
      <c r="AQ36" s="62"/>
      <c r="AR36" s="63"/>
      <c r="AS36" s="59"/>
      <c r="AT36" s="136"/>
      <c r="AU36" s="64">
        <f t="shared" si="0"/>
        <v>0</v>
      </c>
      <c r="AV36" s="172">
        <f t="shared" si="1"/>
        <v>0</v>
      </c>
      <c r="AW36" s="64">
        <f t="shared" si="2"/>
        <v>0</v>
      </c>
      <c r="AX36" s="172">
        <f t="shared" si="3"/>
        <v>0</v>
      </c>
      <c r="AY36" s="172">
        <f t="shared" si="4"/>
        <v>0</v>
      </c>
      <c r="AZ36" s="167" t="str">
        <f t="shared" si="5"/>
        <v>35th</v>
      </c>
      <c r="BD36" s="137"/>
      <c r="BE36" s="137"/>
      <c r="BF36" s="137"/>
      <c r="BG36" s="137"/>
      <c r="BH36" s="137"/>
      <c r="BI36" s="137"/>
      <c r="BJ36" s="137"/>
      <c r="BK36" s="137"/>
      <c r="BL36" s="137"/>
    </row>
    <row r="37" spans="1:64" ht="11.25" customHeight="1" x14ac:dyDescent="0.2">
      <c r="A37" s="167" t="s">
        <v>197</v>
      </c>
      <c r="B37" s="135">
        <v>36</v>
      </c>
      <c r="C37" s="139" t="e">
        <f>VLOOKUP(B37, 'Names vlookup'!$A$1:$B$36, 2, FALSE)</f>
        <v>#N/A</v>
      </c>
      <c r="D37" s="59"/>
      <c r="E37" s="60"/>
      <c r="F37" s="61"/>
      <c r="I37" s="62"/>
      <c r="J37" s="63"/>
      <c r="N37" s="62"/>
      <c r="O37" s="63"/>
      <c r="S37" s="62"/>
      <c r="T37" s="63"/>
      <c r="X37" s="62"/>
      <c r="Y37" s="63"/>
      <c r="AC37" s="62"/>
      <c r="AG37" s="62"/>
      <c r="AH37" s="63"/>
      <c r="AL37" s="62"/>
      <c r="AM37" s="63"/>
      <c r="AQ37" s="62"/>
      <c r="AR37" s="63"/>
      <c r="AS37" s="59"/>
      <c r="AT37" s="136"/>
      <c r="AU37" s="64">
        <f t="shared" si="0"/>
        <v>0</v>
      </c>
      <c r="AV37" s="172">
        <f t="shared" si="1"/>
        <v>0</v>
      </c>
      <c r="AW37" s="64">
        <f t="shared" si="2"/>
        <v>0</v>
      </c>
      <c r="AX37" s="172">
        <f t="shared" si="3"/>
        <v>0</v>
      </c>
      <c r="AY37" s="172">
        <f t="shared" si="4"/>
        <v>0</v>
      </c>
      <c r="AZ37" s="167" t="str">
        <f t="shared" si="5"/>
        <v>36th</v>
      </c>
      <c r="BD37" s="137"/>
      <c r="BE37" s="137"/>
      <c r="BF37" s="137"/>
      <c r="BG37" s="137"/>
      <c r="BH37" s="137"/>
      <c r="BI37" s="137"/>
      <c r="BJ37" s="137"/>
      <c r="BK37" s="137"/>
      <c r="BL37" s="137"/>
    </row>
    <row r="38" spans="1:64" ht="11.25" customHeight="1" x14ac:dyDescent="0.2">
      <c r="A38" s="167" t="s">
        <v>198</v>
      </c>
      <c r="B38" s="135">
        <v>37</v>
      </c>
      <c r="C38" s="139" t="e">
        <f>VLOOKUP(B38, 'Names vlookup'!$A$1:$B$36, 2, FALSE)</f>
        <v>#N/A</v>
      </c>
      <c r="D38" s="59"/>
      <c r="E38" s="60"/>
      <c r="F38" s="61"/>
      <c r="I38" s="62"/>
      <c r="J38" s="63"/>
      <c r="N38" s="62"/>
      <c r="O38" s="63"/>
      <c r="S38" s="62"/>
      <c r="T38" s="63"/>
      <c r="X38" s="62"/>
      <c r="Y38" s="63"/>
      <c r="AC38" s="62"/>
      <c r="AG38" s="62"/>
      <c r="AH38" s="63"/>
      <c r="AL38" s="62"/>
      <c r="AM38" s="63"/>
      <c r="AQ38" s="62"/>
      <c r="AR38" s="63"/>
      <c r="AS38" s="59"/>
      <c r="AT38" s="136"/>
      <c r="AU38" s="64">
        <f t="shared" si="0"/>
        <v>0</v>
      </c>
      <c r="AV38" s="172">
        <f t="shared" si="1"/>
        <v>0</v>
      </c>
      <c r="AW38" s="64">
        <f t="shared" si="2"/>
        <v>0</v>
      </c>
      <c r="AX38" s="172">
        <f t="shared" si="3"/>
        <v>0</v>
      </c>
      <c r="AY38" s="172">
        <f t="shared" si="4"/>
        <v>0</v>
      </c>
      <c r="AZ38" s="167" t="str">
        <f t="shared" si="5"/>
        <v>37th</v>
      </c>
      <c r="BD38" s="137"/>
      <c r="BE38" s="137"/>
      <c r="BF38" s="137"/>
      <c r="BG38" s="137"/>
      <c r="BH38" s="137"/>
      <c r="BI38" s="137"/>
      <c r="BJ38" s="137"/>
      <c r="BK38" s="137"/>
      <c r="BL38" s="137"/>
    </row>
    <row r="39" spans="1:64" ht="11.25" customHeight="1" x14ac:dyDescent="0.2">
      <c r="A39" s="167" t="s">
        <v>199</v>
      </c>
      <c r="B39" s="135">
        <v>38</v>
      </c>
      <c r="C39" s="139" t="e">
        <f>VLOOKUP(B39, 'Names vlookup'!$A$1:$B$36, 2, FALSE)</f>
        <v>#N/A</v>
      </c>
      <c r="D39" s="59"/>
      <c r="E39" s="60"/>
      <c r="F39" s="61"/>
      <c r="I39" s="62"/>
      <c r="J39" s="63"/>
      <c r="N39" s="62"/>
      <c r="O39" s="63"/>
      <c r="S39" s="62"/>
      <c r="T39" s="63"/>
      <c r="X39" s="62"/>
      <c r="Y39" s="63"/>
      <c r="AC39" s="62"/>
      <c r="AG39" s="62"/>
      <c r="AH39" s="63"/>
      <c r="AL39" s="62"/>
      <c r="AM39" s="63"/>
      <c r="AQ39" s="62"/>
      <c r="AR39" s="63"/>
      <c r="AS39" s="59"/>
      <c r="AT39" s="136"/>
      <c r="AU39" s="64">
        <f t="shared" si="0"/>
        <v>0</v>
      </c>
      <c r="AV39" s="172">
        <f t="shared" si="1"/>
        <v>0</v>
      </c>
      <c r="AW39" s="64">
        <f t="shared" si="2"/>
        <v>0</v>
      </c>
      <c r="AX39" s="172">
        <f t="shared" si="3"/>
        <v>0</v>
      </c>
      <c r="AY39" s="172">
        <f t="shared" si="4"/>
        <v>0</v>
      </c>
      <c r="AZ39" s="167" t="str">
        <f t="shared" si="5"/>
        <v>38th</v>
      </c>
      <c r="BD39" s="137"/>
      <c r="BE39" s="137"/>
      <c r="BF39" s="137"/>
      <c r="BG39" s="137"/>
      <c r="BH39" s="137"/>
      <c r="BI39" s="137"/>
      <c r="BJ39" s="137"/>
      <c r="BK39" s="137"/>
      <c r="BL39" s="137"/>
    </row>
    <row r="40" spans="1:64" ht="11.25" customHeight="1" x14ac:dyDescent="0.2">
      <c r="D40" s="59"/>
      <c r="F40" s="57">
        <f>F1</f>
        <v>1</v>
      </c>
      <c r="G40" s="56" t="str">
        <f>G1</f>
        <v>F</v>
      </c>
      <c r="H40" s="56" t="str">
        <f>H1</f>
        <v>A</v>
      </c>
      <c r="I40" s="168"/>
      <c r="J40" s="169"/>
      <c r="K40" s="57">
        <f>K1</f>
        <v>2</v>
      </c>
      <c r="L40" s="56" t="str">
        <f>L1</f>
        <v>F</v>
      </c>
      <c r="M40" s="56" t="str">
        <f>M1</f>
        <v>A</v>
      </c>
      <c r="N40" s="168"/>
      <c r="O40" s="169"/>
      <c r="P40" s="57">
        <f>P1</f>
        <v>3</v>
      </c>
      <c r="Q40" s="56" t="s">
        <v>76</v>
      </c>
      <c r="R40" s="56" t="s">
        <v>59</v>
      </c>
      <c r="S40" s="168"/>
      <c r="T40" s="169"/>
      <c r="U40" s="57">
        <v>4</v>
      </c>
      <c r="V40" s="56" t="s">
        <v>76</v>
      </c>
      <c r="W40" s="56" t="s">
        <v>59</v>
      </c>
      <c r="X40" s="168"/>
      <c r="Y40" s="169"/>
      <c r="Z40" s="57">
        <v>5</v>
      </c>
      <c r="AA40" s="56" t="s">
        <v>76</v>
      </c>
      <c r="AB40" s="56" t="s">
        <v>59</v>
      </c>
      <c r="AC40" s="168"/>
      <c r="AD40" s="57">
        <f>AD1</f>
        <v>6</v>
      </c>
      <c r="AE40" s="56" t="s">
        <v>76</v>
      </c>
      <c r="AF40" s="56" t="s">
        <v>59</v>
      </c>
      <c r="AG40" s="168"/>
      <c r="AH40" s="169"/>
      <c r="AI40" s="57">
        <f>AI1</f>
        <v>7</v>
      </c>
      <c r="AJ40" s="56" t="s">
        <v>76</v>
      </c>
      <c r="AK40" s="56" t="s">
        <v>59</v>
      </c>
      <c r="AL40" s="168"/>
      <c r="AM40" s="169"/>
      <c r="AN40" s="57">
        <v>6</v>
      </c>
      <c r="AO40" s="56" t="s">
        <v>76</v>
      </c>
      <c r="AP40" s="56" t="s">
        <v>59</v>
      </c>
      <c r="AQ40" s="168"/>
      <c r="AR40" s="169"/>
      <c r="AS40" s="170"/>
      <c r="AT40" s="171"/>
      <c r="AU40" s="57" t="s">
        <v>74</v>
      </c>
      <c r="AV40" s="57" t="s">
        <v>30</v>
      </c>
      <c r="AW40" s="57" t="s">
        <v>76</v>
      </c>
      <c r="AX40" s="57" t="s">
        <v>59</v>
      </c>
      <c r="AY40" s="57" t="s">
        <v>78</v>
      </c>
    </row>
  </sheetData>
  <sortState ref="B2:AY29">
    <sortCondition descending="1" ref="AU2:AU29"/>
    <sortCondition descending="1" ref="AW2:AW29"/>
    <sortCondition descending="1" ref="AY2:AY29"/>
    <sortCondition ref="B2:B29"/>
  </sortState>
  <conditionalFormatting sqref="AD31:AD35 K31:K35 F31:F35 S31:T35 P31:P35 P39 S39:T39 F39 K39 AD39 P37 S37:T37 F37 K37 AD37 P2:P28 S2:U28 K2:K26 AD2:AD28 F2:F28 AI2:AI28 AN2:AN28 Z2:Z28 K28">
    <cfRule type="cellIs" dxfId="887" priority="122" operator="equal">
      <formula>"L"</formula>
    </cfRule>
    <cfRule type="cellIs" dxfId="886" priority="123" operator="equal">
      <formula>"D"</formula>
    </cfRule>
    <cfRule type="cellIs" dxfId="885" priority="124" operator="equal">
      <formula>"W"</formula>
    </cfRule>
  </conditionalFormatting>
  <conditionalFormatting sqref="F13">
    <cfRule type="cellIs" dxfId="884" priority="119" operator="equal">
      <formula>"L"</formula>
    </cfRule>
    <cfRule type="cellIs" dxfId="883" priority="120" operator="equal">
      <formula>"D"</formula>
    </cfRule>
    <cfRule type="cellIs" dxfId="882" priority="121" operator="equal">
      <formula>"W"</formula>
    </cfRule>
  </conditionalFormatting>
  <conditionalFormatting sqref="G31:G35 L31:L35 AO31:AO35 AE31:AE35 Q31:Q35 Q39 AE39 AO39 L39 G39 Q37 AE37 AO37 L37 G37 Q2:Q28 AE2:AE28 AO2:AO28 L2:L26 G2:G28 AJ2:AJ28 V2:V28 AA2:AA28 L28">
    <cfRule type="cellIs" dxfId="881" priority="118" operator="equal">
      <formula>10</formula>
    </cfRule>
  </conditionalFormatting>
  <conditionalFormatting sqref="AI31:AI35 AI39 AI37">
    <cfRule type="cellIs" dxfId="880" priority="115" operator="equal">
      <formula>"L"</formula>
    </cfRule>
    <cfRule type="cellIs" dxfId="879" priority="116" operator="equal">
      <formula>"D"</formula>
    </cfRule>
    <cfRule type="cellIs" dxfId="878" priority="117" operator="equal">
      <formula>"W"</formula>
    </cfRule>
  </conditionalFormatting>
  <conditionalFormatting sqref="AJ31:AJ35 AJ39 AJ37">
    <cfRule type="cellIs" dxfId="877" priority="114" operator="equal">
      <formula>10</formula>
    </cfRule>
  </conditionalFormatting>
  <conditionalFormatting sqref="AN31:AN35 AN39 AN37">
    <cfRule type="cellIs" dxfId="876" priority="111" operator="equal">
      <formula>"L"</formula>
    </cfRule>
    <cfRule type="cellIs" dxfId="875" priority="112" operator="equal">
      <formula>"D"</formula>
    </cfRule>
    <cfRule type="cellIs" dxfId="874" priority="113" operator="equal">
      <formula>"W"</formula>
    </cfRule>
  </conditionalFormatting>
  <conditionalFormatting sqref="BL23:BL28 BD31:BD35 BL31:BL35 BL39 BD39 BL37 BD37 BD1:BD28 BF2:BK19">
    <cfRule type="cellIs" dxfId="873" priority="109" stopIfTrue="1" operator="between">
      <formula>1</formula>
      <formula>1.999</formula>
    </cfRule>
    <cfRule type="cellIs" dxfId="872" priority="110" stopIfTrue="1" operator="between">
      <formula>0.0001</formula>
      <formula>0.999</formula>
    </cfRule>
  </conditionalFormatting>
  <conditionalFormatting sqref="BL10:BL11">
    <cfRule type="cellIs" dxfId="871" priority="107" stopIfTrue="1" operator="between">
      <formula>1</formula>
      <formula>1.999</formula>
    </cfRule>
    <cfRule type="cellIs" dxfId="870" priority="108" stopIfTrue="1" operator="between">
      <formula>0.0001</formula>
      <formula>0.999</formula>
    </cfRule>
  </conditionalFormatting>
  <conditionalFormatting sqref="BE1:BK1 BE31:BK35 BE20:BK28 BE39:BK39 BE37:BK37">
    <cfRule type="cellIs" dxfId="869" priority="105" stopIfTrue="1" operator="between">
      <formula>1</formula>
      <formula>1.999</formula>
    </cfRule>
    <cfRule type="cellIs" dxfId="868" priority="106" stopIfTrue="1" operator="between">
      <formula>0.0001</formula>
      <formula>0.999</formula>
    </cfRule>
  </conditionalFormatting>
  <conditionalFormatting sqref="U31:U35 U39 U37">
    <cfRule type="cellIs" dxfId="867" priority="102" operator="equal">
      <formula>"L"</formula>
    </cfRule>
    <cfRule type="cellIs" dxfId="866" priority="103" operator="equal">
      <formula>"D"</formula>
    </cfRule>
    <cfRule type="cellIs" dxfId="865" priority="104" operator="equal">
      <formula>"W"</formula>
    </cfRule>
  </conditionalFormatting>
  <conditionalFormatting sqref="V31:V35 V39 V37">
    <cfRule type="cellIs" dxfId="864" priority="101" operator="equal">
      <formula>10</formula>
    </cfRule>
  </conditionalFormatting>
  <conditionalFormatting sqref="Z31:Z35 Z39 Z37">
    <cfRule type="cellIs" dxfId="863" priority="98" operator="equal">
      <formula>"L"</formula>
    </cfRule>
    <cfRule type="cellIs" dxfId="862" priority="99" operator="equal">
      <formula>"D"</formula>
    </cfRule>
    <cfRule type="cellIs" dxfId="861" priority="100" operator="equal">
      <formula>"W"</formula>
    </cfRule>
  </conditionalFormatting>
  <conditionalFormatting sqref="AA31:AA35 AA39 AA37">
    <cfRule type="cellIs" dxfId="860" priority="97" operator="equal">
      <formula>10</formula>
    </cfRule>
  </conditionalFormatting>
  <conditionalFormatting sqref="AD29 K29 F29 S29:T29 P29">
    <cfRule type="cellIs" dxfId="859" priority="94" operator="equal">
      <formula>"L"</formula>
    </cfRule>
    <cfRule type="cellIs" dxfId="858" priority="95" operator="equal">
      <formula>"D"</formula>
    </cfRule>
    <cfRule type="cellIs" dxfId="857" priority="96" operator="equal">
      <formula>"W"</formula>
    </cfRule>
  </conditionalFormatting>
  <conditionalFormatting sqref="G29 L29 AO29 AE29 Q29">
    <cfRule type="cellIs" dxfId="856" priority="93" operator="equal">
      <formula>10</formula>
    </cfRule>
  </conditionalFormatting>
  <conditionalFormatting sqref="AI29">
    <cfRule type="cellIs" dxfId="855" priority="90" operator="equal">
      <formula>"L"</formula>
    </cfRule>
    <cfRule type="cellIs" dxfId="854" priority="91" operator="equal">
      <formula>"D"</formula>
    </cfRule>
    <cfRule type="cellIs" dxfId="853" priority="92" operator="equal">
      <formula>"W"</formula>
    </cfRule>
  </conditionalFormatting>
  <conditionalFormatting sqref="AJ29">
    <cfRule type="cellIs" dxfId="852" priority="89" operator="equal">
      <formula>10</formula>
    </cfRule>
  </conditionalFormatting>
  <conditionalFormatting sqref="AN29">
    <cfRule type="cellIs" dxfId="851" priority="86" operator="equal">
      <formula>"L"</formula>
    </cfRule>
    <cfRule type="cellIs" dxfId="850" priority="87" operator="equal">
      <formula>"D"</formula>
    </cfRule>
    <cfRule type="cellIs" dxfId="849" priority="88" operator="equal">
      <formula>"W"</formula>
    </cfRule>
  </conditionalFormatting>
  <conditionalFormatting sqref="BD29 BL29">
    <cfRule type="cellIs" dxfId="848" priority="84" stopIfTrue="1" operator="between">
      <formula>1</formula>
      <formula>1.999</formula>
    </cfRule>
    <cfRule type="cellIs" dxfId="847" priority="85" stopIfTrue="1" operator="between">
      <formula>0.0001</formula>
      <formula>0.999</formula>
    </cfRule>
  </conditionalFormatting>
  <conditionalFormatting sqref="BE29:BK29">
    <cfRule type="cellIs" dxfId="846" priority="82" stopIfTrue="1" operator="between">
      <formula>1</formula>
      <formula>1.999</formula>
    </cfRule>
    <cfRule type="cellIs" dxfId="845" priority="83" stopIfTrue="1" operator="between">
      <formula>0.0001</formula>
      <formula>0.999</formula>
    </cfRule>
  </conditionalFormatting>
  <conditionalFormatting sqref="U29">
    <cfRule type="cellIs" dxfId="844" priority="79" operator="equal">
      <formula>"L"</formula>
    </cfRule>
    <cfRule type="cellIs" dxfId="843" priority="80" operator="equal">
      <formula>"D"</formula>
    </cfRule>
    <cfRule type="cellIs" dxfId="842" priority="81" operator="equal">
      <formula>"W"</formula>
    </cfRule>
  </conditionalFormatting>
  <conditionalFormatting sqref="V29">
    <cfRule type="cellIs" dxfId="841" priority="78" operator="equal">
      <formula>10</formula>
    </cfRule>
  </conditionalFormatting>
  <conditionalFormatting sqref="Z29">
    <cfRule type="cellIs" dxfId="840" priority="75" operator="equal">
      <formula>"L"</formula>
    </cfRule>
    <cfRule type="cellIs" dxfId="839" priority="76" operator="equal">
      <formula>"D"</formula>
    </cfRule>
    <cfRule type="cellIs" dxfId="838" priority="77" operator="equal">
      <formula>"W"</formula>
    </cfRule>
  </conditionalFormatting>
  <conditionalFormatting sqref="AA29">
    <cfRule type="cellIs" dxfId="837" priority="74" operator="equal">
      <formula>10</formula>
    </cfRule>
  </conditionalFormatting>
  <conditionalFormatting sqref="AD30 K30 F30 S30:T30 P30">
    <cfRule type="cellIs" dxfId="836" priority="71" operator="equal">
      <formula>"L"</formula>
    </cfRule>
    <cfRule type="cellIs" dxfId="835" priority="72" operator="equal">
      <formula>"D"</formula>
    </cfRule>
    <cfRule type="cellIs" dxfId="834" priority="73" operator="equal">
      <formula>"W"</formula>
    </cfRule>
  </conditionalFormatting>
  <conditionalFormatting sqref="G30 L30 AO30 AE30 Q30">
    <cfRule type="cellIs" dxfId="833" priority="70" operator="equal">
      <formula>10</formula>
    </cfRule>
  </conditionalFormatting>
  <conditionalFormatting sqref="AI30">
    <cfRule type="cellIs" dxfId="832" priority="67" operator="equal">
      <formula>"L"</formula>
    </cfRule>
    <cfRule type="cellIs" dxfId="831" priority="68" operator="equal">
      <formula>"D"</formula>
    </cfRule>
    <cfRule type="cellIs" dxfId="830" priority="69" operator="equal">
      <formula>"W"</formula>
    </cfRule>
  </conditionalFormatting>
  <conditionalFormatting sqref="AJ30">
    <cfRule type="cellIs" dxfId="829" priority="66" operator="equal">
      <formula>10</formula>
    </cfRule>
  </conditionalFormatting>
  <conditionalFormatting sqref="AN30">
    <cfRule type="cellIs" dxfId="828" priority="63" operator="equal">
      <formula>"L"</formula>
    </cfRule>
    <cfRule type="cellIs" dxfId="827" priority="64" operator="equal">
      <formula>"D"</formula>
    </cfRule>
    <cfRule type="cellIs" dxfId="826" priority="65" operator="equal">
      <formula>"W"</formula>
    </cfRule>
  </conditionalFormatting>
  <conditionalFormatting sqref="BD30 BL30">
    <cfRule type="cellIs" dxfId="825" priority="61" stopIfTrue="1" operator="between">
      <formula>1</formula>
      <formula>1.999</formula>
    </cfRule>
    <cfRule type="cellIs" dxfId="824" priority="62" stopIfTrue="1" operator="between">
      <formula>0.0001</formula>
      <formula>0.999</formula>
    </cfRule>
  </conditionalFormatting>
  <conditionalFormatting sqref="BE30:BK30">
    <cfRule type="cellIs" dxfId="823" priority="59" stopIfTrue="1" operator="between">
      <formula>1</formula>
      <formula>1.999</formula>
    </cfRule>
    <cfRule type="cellIs" dxfId="822" priority="60" stopIfTrue="1" operator="between">
      <formula>0.0001</formula>
      <formula>0.999</formula>
    </cfRule>
  </conditionalFormatting>
  <conditionalFormatting sqref="U30">
    <cfRule type="cellIs" dxfId="821" priority="56" operator="equal">
      <formula>"L"</formula>
    </cfRule>
    <cfRule type="cellIs" dxfId="820" priority="57" operator="equal">
      <formula>"D"</formula>
    </cfRule>
    <cfRule type="cellIs" dxfId="819" priority="58" operator="equal">
      <formula>"W"</formula>
    </cfRule>
  </conditionalFormatting>
  <conditionalFormatting sqref="V30">
    <cfRule type="cellIs" dxfId="818" priority="55" operator="equal">
      <formula>10</formula>
    </cfRule>
  </conditionalFormatting>
  <conditionalFormatting sqref="Z30">
    <cfRule type="cellIs" dxfId="817" priority="52" operator="equal">
      <formula>"L"</formula>
    </cfRule>
    <cfRule type="cellIs" dxfId="816" priority="53" operator="equal">
      <formula>"D"</formula>
    </cfRule>
    <cfRule type="cellIs" dxfId="815" priority="54" operator="equal">
      <formula>"W"</formula>
    </cfRule>
  </conditionalFormatting>
  <conditionalFormatting sqref="AA30">
    <cfRule type="cellIs" dxfId="814" priority="51" operator="equal">
      <formula>10</formula>
    </cfRule>
  </conditionalFormatting>
  <conditionalFormatting sqref="P38 S38:T38 F38 K38 AD38">
    <cfRule type="cellIs" dxfId="813" priority="48" operator="equal">
      <formula>"L"</formula>
    </cfRule>
    <cfRule type="cellIs" dxfId="812" priority="49" operator="equal">
      <formula>"D"</formula>
    </cfRule>
    <cfRule type="cellIs" dxfId="811" priority="50" operator="equal">
      <formula>"W"</formula>
    </cfRule>
  </conditionalFormatting>
  <conditionalFormatting sqref="Q38 AE38 AO38 L38 G38">
    <cfRule type="cellIs" dxfId="810" priority="47" operator="equal">
      <formula>10</formula>
    </cfRule>
  </conditionalFormatting>
  <conditionalFormatting sqref="AI38">
    <cfRule type="cellIs" dxfId="809" priority="44" operator="equal">
      <formula>"L"</formula>
    </cfRule>
    <cfRule type="cellIs" dxfId="808" priority="45" operator="equal">
      <formula>"D"</formula>
    </cfRule>
    <cfRule type="cellIs" dxfId="807" priority="46" operator="equal">
      <formula>"W"</formula>
    </cfRule>
  </conditionalFormatting>
  <conditionalFormatting sqref="AJ38">
    <cfRule type="cellIs" dxfId="806" priority="43" operator="equal">
      <formula>10</formula>
    </cfRule>
  </conditionalFormatting>
  <conditionalFormatting sqref="AN38">
    <cfRule type="cellIs" dxfId="805" priority="40" operator="equal">
      <formula>"L"</formula>
    </cfRule>
    <cfRule type="cellIs" dxfId="804" priority="41" operator="equal">
      <formula>"D"</formula>
    </cfRule>
    <cfRule type="cellIs" dxfId="803" priority="42" operator="equal">
      <formula>"W"</formula>
    </cfRule>
  </conditionalFormatting>
  <conditionalFormatting sqref="BL38 BD38">
    <cfRule type="cellIs" dxfId="802" priority="38" stopIfTrue="1" operator="between">
      <formula>1</formula>
      <formula>1.999</formula>
    </cfRule>
    <cfRule type="cellIs" dxfId="801" priority="39" stopIfTrue="1" operator="between">
      <formula>0.0001</formula>
      <formula>0.999</formula>
    </cfRule>
  </conditionalFormatting>
  <conditionalFormatting sqref="BE38:BK38">
    <cfRule type="cellIs" dxfId="800" priority="36" stopIfTrue="1" operator="between">
      <formula>1</formula>
      <formula>1.999</formula>
    </cfRule>
    <cfRule type="cellIs" dxfId="799" priority="37" stopIfTrue="1" operator="between">
      <formula>0.0001</formula>
      <formula>0.999</formula>
    </cfRule>
  </conditionalFormatting>
  <conditionalFormatting sqref="U38">
    <cfRule type="cellIs" dxfId="798" priority="33" operator="equal">
      <formula>"L"</formula>
    </cfRule>
    <cfRule type="cellIs" dxfId="797" priority="34" operator="equal">
      <formula>"D"</formula>
    </cfRule>
    <cfRule type="cellIs" dxfId="796" priority="35" operator="equal">
      <formula>"W"</formula>
    </cfRule>
  </conditionalFormatting>
  <conditionalFormatting sqref="V38">
    <cfRule type="cellIs" dxfId="795" priority="32" operator="equal">
      <formula>10</formula>
    </cfRule>
  </conditionalFormatting>
  <conditionalFormatting sqref="Z38">
    <cfRule type="cellIs" dxfId="794" priority="29" operator="equal">
      <formula>"L"</formula>
    </cfRule>
    <cfRule type="cellIs" dxfId="793" priority="30" operator="equal">
      <formula>"D"</formula>
    </cfRule>
    <cfRule type="cellIs" dxfId="792" priority="31" operator="equal">
      <formula>"W"</formula>
    </cfRule>
  </conditionalFormatting>
  <conditionalFormatting sqref="AA38">
    <cfRule type="cellIs" dxfId="791" priority="28" operator="equal">
      <formula>10</formula>
    </cfRule>
  </conditionalFormatting>
  <conditionalFormatting sqref="P36 S36:T36 F36 K36 AD36">
    <cfRule type="cellIs" dxfId="790" priority="25" operator="equal">
      <formula>"L"</formula>
    </cfRule>
    <cfRule type="cellIs" dxfId="789" priority="26" operator="equal">
      <formula>"D"</formula>
    </cfRule>
    <cfRule type="cellIs" dxfId="788" priority="27" operator="equal">
      <formula>"W"</formula>
    </cfRule>
  </conditionalFormatting>
  <conditionalFormatting sqref="Q36 AE36 AO36 L36 G36">
    <cfRule type="cellIs" dxfId="787" priority="24" operator="equal">
      <formula>10</formula>
    </cfRule>
  </conditionalFormatting>
  <conditionalFormatting sqref="AI36">
    <cfRule type="cellIs" dxfId="786" priority="21" operator="equal">
      <formula>"L"</formula>
    </cfRule>
    <cfRule type="cellIs" dxfId="785" priority="22" operator="equal">
      <formula>"D"</formula>
    </cfRule>
    <cfRule type="cellIs" dxfId="784" priority="23" operator="equal">
      <formula>"W"</formula>
    </cfRule>
  </conditionalFormatting>
  <conditionalFormatting sqref="AJ36">
    <cfRule type="cellIs" dxfId="783" priority="20" operator="equal">
      <formula>10</formula>
    </cfRule>
  </conditionalFormatting>
  <conditionalFormatting sqref="AN36">
    <cfRule type="cellIs" dxfId="782" priority="17" operator="equal">
      <formula>"L"</formula>
    </cfRule>
    <cfRule type="cellIs" dxfId="781" priority="18" operator="equal">
      <formula>"D"</formula>
    </cfRule>
    <cfRule type="cellIs" dxfId="780" priority="19" operator="equal">
      <formula>"W"</formula>
    </cfRule>
  </conditionalFormatting>
  <conditionalFormatting sqref="BL36 BD36">
    <cfRule type="cellIs" dxfId="779" priority="15" stopIfTrue="1" operator="between">
      <formula>1</formula>
      <formula>1.999</formula>
    </cfRule>
    <cfRule type="cellIs" dxfId="778" priority="16" stopIfTrue="1" operator="between">
      <formula>0.0001</formula>
      <formula>0.999</formula>
    </cfRule>
  </conditionalFormatting>
  <conditionalFormatting sqref="BE36:BK36">
    <cfRule type="cellIs" dxfId="777" priority="13" stopIfTrue="1" operator="between">
      <formula>1</formula>
      <formula>1.999</formula>
    </cfRule>
    <cfRule type="cellIs" dxfId="776" priority="14" stopIfTrue="1" operator="between">
      <formula>0.0001</formula>
      <formula>0.999</formula>
    </cfRule>
  </conditionalFormatting>
  <conditionalFormatting sqref="U36">
    <cfRule type="cellIs" dxfId="775" priority="10" operator="equal">
      <formula>"L"</formula>
    </cfRule>
    <cfRule type="cellIs" dxfId="774" priority="11" operator="equal">
      <formula>"D"</formula>
    </cfRule>
    <cfRule type="cellIs" dxfId="773" priority="12" operator="equal">
      <formula>"W"</formula>
    </cfRule>
  </conditionalFormatting>
  <conditionalFormatting sqref="V36">
    <cfRule type="cellIs" dxfId="772" priority="9" operator="equal">
      <formula>10</formula>
    </cfRule>
  </conditionalFormatting>
  <conditionalFormatting sqref="Z36">
    <cfRule type="cellIs" dxfId="771" priority="6" operator="equal">
      <formula>"L"</formula>
    </cfRule>
    <cfRule type="cellIs" dxfId="770" priority="7" operator="equal">
      <formula>"D"</formula>
    </cfRule>
    <cfRule type="cellIs" dxfId="769" priority="8" operator="equal">
      <formula>"W"</formula>
    </cfRule>
  </conditionalFormatting>
  <conditionalFormatting sqref="AA36">
    <cfRule type="cellIs" dxfId="768" priority="5" operator="equal">
      <formula>10</formula>
    </cfRule>
  </conditionalFormatting>
  <conditionalFormatting sqref="K27">
    <cfRule type="cellIs" dxfId="767" priority="2" operator="equal">
      <formula>"L"</formula>
    </cfRule>
    <cfRule type="cellIs" dxfId="766" priority="3" operator="equal">
      <formula>"D"</formula>
    </cfRule>
    <cfRule type="cellIs" dxfId="765" priority="4" operator="equal">
      <formula>"W"</formula>
    </cfRule>
  </conditionalFormatting>
  <conditionalFormatting sqref="L27">
    <cfRule type="cellIs" dxfId="764" priority="1" operator="equal">
      <formula>10</formula>
    </cfRule>
  </conditionalFormatting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68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ColWidth="8.42578125" defaultRowHeight="14.25" customHeight="1" x14ac:dyDescent="0.25"/>
  <cols>
    <col min="1" max="1" width="5.85546875" style="48" customWidth="1"/>
    <col min="2" max="2" width="7.42578125" style="48" customWidth="1"/>
    <col min="3" max="3" width="25.28515625" style="48" customWidth="1"/>
    <col min="4" max="4" width="5.28515625" style="48" customWidth="1"/>
    <col min="5" max="5" width="3.5703125" style="219" customWidth="1"/>
    <col min="6" max="6" width="5.28515625" style="48" customWidth="1"/>
    <col min="7" max="7" width="2.5703125" style="48" customWidth="1"/>
    <col min="8" max="8" width="7.42578125" style="48" customWidth="1"/>
    <col min="9" max="9" width="25.28515625" style="48" customWidth="1"/>
    <col min="10" max="10" width="3.5703125" style="48" customWidth="1"/>
    <col min="11" max="11" width="7.42578125" style="48" customWidth="1"/>
    <col min="12" max="12" width="25.28515625" style="48" customWidth="1"/>
    <col min="13" max="13" width="5.28515625" style="48" customWidth="1"/>
    <col min="14" max="14" width="3.5703125" style="219" customWidth="1"/>
    <col min="15" max="15" width="5.28515625" style="48" customWidth="1"/>
    <col min="16" max="16" width="2.5703125" style="48" customWidth="1"/>
    <col min="17" max="17" width="7.42578125" style="48" customWidth="1"/>
    <col min="18" max="18" width="25.28515625" style="48" customWidth="1"/>
    <col min="19" max="19" width="3.5703125" style="48" customWidth="1"/>
    <col min="20" max="20" width="7.42578125" style="48" customWidth="1"/>
    <col min="21" max="21" width="25.28515625" style="48" customWidth="1"/>
    <col min="22" max="22" width="5.28515625" style="48" customWidth="1"/>
    <col min="23" max="23" width="3.5703125" style="219" customWidth="1"/>
    <col min="24" max="24" width="5.28515625" style="48" customWidth="1"/>
    <col min="25" max="25" width="2.5703125" style="48" customWidth="1"/>
    <col min="26" max="26" width="7.42578125" style="48" customWidth="1"/>
    <col min="27" max="27" width="25.28515625" style="48" customWidth="1"/>
    <col min="28" max="28" width="3.5703125" style="48" customWidth="1"/>
    <col min="29" max="29" width="7.42578125" style="48" customWidth="1"/>
    <col min="30" max="30" width="25.28515625" style="48" customWidth="1"/>
    <col min="31" max="31" width="5.28515625" style="48" customWidth="1"/>
    <col min="32" max="32" width="3.5703125" style="219" customWidth="1"/>
    <col min="33" max="33" width="5.28515625" style="48" customWidth="1"/>
    <col min="34" max="34" width="2.5703125" style="48" customWidth="1"/>
    <col min="35" max="35" width="7.42578125" style="48" customWidth="1"/>
    <col min="36" max="36" width="25.28515625" style="48" customWidth="1"/>
    <col min="37" max="37" width="3.5703125" style="48" customWidth="1"/>
    <col min="38" max="38" width="7.42578125" style="48" customWidth="1"/>
    <col min="39" max="39" width="25.28515625" style="48" customWidth="1"/>
    <col min="40" max="40" width="5.28515625" style="48" customWidth="1"/>
    <col min="41" max="41" width="3.5703125" style="219" customWidth="1"/>
    <col min="42" max="42" width="5.28515625" style="48" customWidth="1"/>
    <col min="43" max="43" width="2.5703125" style="48" customWidth="1"/>
    <col min="44" max="44" width="7.42578125" style="48" customWidth="1"/>
    <col min="45" max="45" width="25.28515625" style="48" customWidth="1"/>
    <col min="46" max="46" width="3.5703125" style="48" customWidth="1"/>
    <col min="47" max="47" width="7.42578125" style="48" customWidth="1"/>
    <col min="48" max="48" width="25.28515625" style="48" customWidth="1"/>
    <col min="49" max="49" width="5.28515625" style="48" customWidth="1"/>
    <col min="50" max="50" width="3.5703125" style="219" customWidth="1"/>
    <col min="51" max="51" width="5.28515625" style="48" customWidth="1"/>
    <col min="52" max="52" width="2.5703125" style="48" customWidth="1"/>
    <col min="53" max="53" width="7.42578125" style="48" customWidth="1"/>
    <col min="54" max="54" width="25.28515625" style="48" customWidth="1"/>
    <col min="55" max="55" width="3.5703125" style="48" customWidth="1"/>
    <col min="56" max="56" width="7.42578125" style="48" customWidth="1"/>
    <col min="57" max="57" width="25.28515625" style="48" customWidth="1"/>
    <col min="58" max="58" width="5.28515625" style="48" customWidth="1"/>
    <col min="59" max="59" width="3.5703125" style="219" customWidth="1"/>
    <col min="60" max="60" width="5.28515625" style="48" customWidth="1"/>
    <col min="61" max="61" width="2.5703125" style="48" customWidth="1"/>
    <col min="62" max="62" width="7.42578125" style="48" customWidth="1"/>
    <col min="63" max="63" width="25.28515625" style="48" customWidth="1"/>
    <col min="64" max="64" width="3.5703125" style="48" customWidth="1"/>
    <col min="65" max="65" width="7.42578125" style="48" customWidth="1"/>
    <col min="66" max="66" width="1.85546875" style="48" customWidth="1"/>
    <col min="67" max="67" width="7.42578125" style="48" customWidth="1"/>
    <col min="68" max="68" width="1.85546875" style="48" customWidth="1"/>
    <col min="69" max="69" width="7.42578125" style="48" customWidth="1"/>
    <col min="70" max="70" width="1.85546875" style="48" customWidth="1"/>
    <col min="71" max="71" width="7.42578125" style="48" customWidth="1"/>
    <col min="72" max="72" width="1.85546875" style="48" customWidth="1"/>
    <col min="73" max="73" width="2.42578125" style="48" customWidth="1"/>
    <col min="74" max="74" width="7.42578125" style="48" customWidth="1"/>
    <col min="75" max="75" width="23.28515625" style="48" customWidth="1"/>
    <col min="76" max="81" width="5.42578125" style="48" customWidth="1"/>
    <col min="82" max="324" width="8.42578125" style="48"/>
    <col min="325" max="325" width="4.42578125" style="48" customWidth="1"/>
    <col min="326" max="326" width="23.28515625" style="48" customWidth="1"/>
    <col min="327" max="327" width="1.85546875" style="48" customWidth="1"/>
    <col min="328" max="328" width="23.28515625" style="48" customWidth="1"/>
    <col min="329" max="329" width="4.28515625" style="48" customWidth="1"/>
    <col min="330" max="330" width="23.28515625" style="48" customWidth="1"/>
    <col min="331" max="331" width="1.85546875" style="48" customWidth="1"/>
    <col min="332" max="332" width="23.28515625" style="48" customWidth="1"/>
    <col min="333" max="333" width="4.28515625" style="48" customWidth="1"/>
    <col min="334" max="334" width="23.28515625" style="48" customWidth="1"/>
    <col min="335" max="335" width="1.85546875" style="48" customWidth="1"/>
    <col min="336" max="336" width="23.28515625" style="48" customWidth="1"/>
    <col min="337" max="580" width="8.42578125" style="48"/>
    <col min="581" max="581" width="4.42578125" style="48" customWidth="1"/>
    <col min="582" max="582" width="23.28515625" style="48" customWidth="1"/>
    <col min="583" max="583" width="1.85546875" style="48" customWidth="1"/>
    <col min="584" max="584" width="23.28515625" style="48" customWidth="1"/>
    <col min="585" max="585" width="4.28515625" style="48" customWidth="1"/>
    <col min="586" max="586" width="23.28515625" style="48" customWidth="1"/>
    <col min="587" max="587" width="1.85546875" style="48" customWidth="1"/>
    <col min="588" max="588" width="23.28515625" style="48" customWidth="1"/>
    <col min="589" max="589" width="4.28515625" style="48" customWidth="1"/>
    <col min="590" max="590" width="23.28515625" style="48" customWidth="1"/>
    <col min="591" max="591" width="1.85546875" style="48" customWidth="1"/>
    <col min="592" max="592" width="23.28515625" style="48" customWidth="1"/>
    <col min="593" max="836" width="8.42578125" style="48"/>
    <col min="837" max="837" width="4.42578125" style="48" customWidth="1"/>
    <col min="838" max="838" width="23.28515625" style="48" customWidth="1"/>
    <col min="839" max="839" width="1.85546875" style="48" customWidth="1"/>
    <col min="840" max="840" width="23.28515625" style="48" customWidth="1"/>
    <col min="841" max="841" width="4.28515625" style="48" customWidth="1"/>
    <col min="842" max="842" width="23.28515625" style="48" customWidth="1"/>
    <col min="843" max="843" width="1.85546875" style="48" customWidth="1"/>
    <col min="844" max="844" width="23.28515625" style="48" customWidth="1"/>
    <col min="845" max="845" width="4.28515625" style="48" customWidth="1"/>
    <col min="846" max="846" width="23.28515625" style="48" customWidth="1"/>
    <col min="847" max="847" width="1.85546875" style="48" customWidth="1"/>
    <col min="848" max="848" width="23.28515625" style="48" customWidth="1"/>
    <col min="849" max="1092" width="8.42578125" style="48"/>
    <col min="1093" max="1093" width="4.42578125" style="48" customWidth="1"/>
    <col min="1094" max="1094" width="23.28515625" style="48" customWidth="1"/>
    <col min="1095" max="1095" width="1.85546875" style="48" customWidth="1"/>
    <col min="1096" max="1096" width="23.28515625" style="48" customWidth="1"/>
    <col min="1097" max="1097" width="4.28515625" style="48" customWidth="1"/>
    <col min="1098" max="1098" width="23.28515625" style="48" customWidth="1"/>
    <col min="1099" max="1099" width="1.85546875" style="48" customWidth="1"/>
    <col min="1100" max="1100" width="23.28515625" style="48" customWidth="1"/>
    <col min="1101" max="1101" width="4.28515625" style="48" customWidth="1"/>
    <col min="1102" max="1102" width="23.28515625" style="48" customWidth="1"/>
    <col min="1103" max="1103" width="1.85546875" style="48" customWidth="1"/>
    <col min="1104" max="1104" width="23.28515625" style="48" customWidth="1"/>
    <col min="1105" max="1348" width="8.42578125" style="48"/>
    <col min="1349" max="1349" width="4.42578125" style="48" customWidth="1"/>
    <col min="1350" max="1350" width="23.28515625" style="48" customWidth="1"/>
    <col min="1351" max="1351" width="1.85546875" style="48" customWidth="1"/>
    <col min="1352" max="1352" width="23.28515625" style="48" customWidth="1"/>
    <col min="1353" max="1353" width="4.28515625" style="48" customWidth="1"/>
    <col min="1354" max="1354" width="23.28515625" style="48" customWidth="1"/>
    <col min="1355" max="1355" width="1.85546875" style="48" customWidth="1"/>
    <col min="1356" max="1356" width="23.28515625" style="48" customWidth="1"/>
    <col min="1357" max="1357" width="4.28515625" style="48" customWidth="1"/>
    <col min="1358" max="1358" width="23.28515625" style="48" customWidth="1"/>
    <col min="1359" max="1359" width="1.85546875" style="48" customWidth="1"/>
    <col min="1360" max="1360" width="23.28515625" style="48" customWidth="1"/>
    <col min="1361" max="1604" width="8.42578125" style="48"/>
    <col min="1605" max="1605" width="4.42578125" style="48" customWidth="1"/>
    <col min="1606" max="1606" width="23.28515625" style="48" customWidth="1"/>
    <col min="1607" max="1607" width="1.85546875" style="48" customWidth="1"/>
    <col min="1608" max="1608" width="23.28515625" style="48" customWidth="1"/>
    <col min="1609" max="1609" width="4.28515625" style="48" customWidth="1"/>
    <col min="1610" max="1610" width="23.28515625" style="48" customWidth="1"/>
    <col min="1611" max="1611" width="1.85546875" style="48" customWidth="1"/>
    <col min="1612" max="1612" width="23.28515625" style="48" customWidth="1"/>
    <col min="1613" max="1613" width="4.28515625" style="48" customWidth="1"/>
    <col min="1614" max="1614" width="23.28515625" style="48" customWidth="1"/>
    <col min="1615" max="1615" width="1.85546875" style="48" customWidth="1"/>
    <col min="1616" max="1616" width="23.28515625" style="48" customWidth="1"/>
    <col min="1617" max="1860" width="8.42578125" style="48"/>
    <col min="1861" max="1861" width="4.42578125" style="48" customWidth="1"/>
    <col min="1862" max="1862" width="23.28515625" style="48" customWidth="1"/>
    <col min="1863" max="1863" width="1.85546875" style="48" customWidth="1"/>
    <col min="1864" max="1864" width="23.28515625" style="48" customWidth="1"/>
    <col min="1865" max="1865" width="4.28515625" style="48" customWidth="1"/>
    <col min="1866" max="1866" width="23.28515625" style="48" customWidth="1"/>
    <col min="1867" max="1867" width="1.85546875" style="48" customWidth="1"/>
    <col min="1868" max="1868" width="23.28515625" style="48" customWidth="1"/>
    <col min="1869" max="1869" width="4.28515625" style="48" customWidth="1"/>
    <col min="1870" max="1870" width="23.28515625" style="48" customWidth="1"/>
    <col min="1871" max="1871" width="1.85546875" style="48" customWidth="1"/>
    <col min="1872" max="1872" width="23.28515625" style="48" customWidth="1"/>
    <col min="1873" max="2116" width="8.42578125" style="48"/>
    <col min="2117" max="2117" width="4.42578125" style="48" customWidth="1"/>
    <col min="2118" max="2118" width="23.28515625" style="48" customWidth="1"/>
    <col min="2119" max="2119" width="1.85546875" style="48" customWidth="1"/>
    <col min="2120" max="2120" width="23.28515625" style="48" customWidth="1"/>
    <col min="2121" max="2121" width="4.28515625" style="48" customWidth="1"/>
    <col min="2122" max="2122" width="23.28515625" style="48" customWidth="1"/>
    <col min="2123" max="2123" width="1.85546875" style="48" customWidth="1"/>
    <col min="2124" max="2124" width="23.28515625" style="48" customWidth="1"/>
    <col min="2125" max="2125" width="4.28515625" style="48" customWidth="1"/>
    <col min="2126" max="2126" width="23.28515625" style="48" customWidth="1"/>
    <col min="2127" max="2127" width="1.85546875" style="48" customWidth="1"/>
    <col min="2128" max="2128" width="23.28515625" style="48" customWidth="1"/>
    <col min="2129" max="2372" width="8.42578125" style="48"/>
    <col min="2373" max="2373" width="4.42578125" style="48" customWidth="1"/>
    <col min="2374" max="2374" width="23.28515625" style="48" customWidth="1"/>
    <col min="2375" max="2375" width="1.85546875" style="48" customWidth="1"/>
    <col min="2376" max="2376" width="23.28515625" style="48" customWidth="1"/>
    <col min="2377" max="2377" width="4.28515625" style="48" customWidth="1"/>
    <col min="2378" max="2378" width="23.28515625" style="48" customWidth="1"/>
    <col min="2379" max="2379" width="1.85546875" style="48" customWidth="1"/>
    <col min="2380" max="2380" width="23.28515625" style="48" customWidth="1"/>
    <col min="2381" max="2381" width="4.28515625" style="48" customWidth="1"/>
    <col min="2382" max="2382" width="23.28515625" style="48" customWidth="1"/>
    <col min="2383" max="2383" width="1.85546875" style="48" customWidth="1"/>
    <col min="2384" max="2384" width="23.28515625" style="48" customWidth="1"/>
    <col min="2385" max="2628" width="8.42578125" style="48"/>
    <col min="2629" max="2629" width="4.42578125" style="48" customWidth="1"/>
    <col min="2630" max="2630" width="23.28515625" style="48" customWidth="1"/>
    <col min="2631" max="2631" width="1.85546875" style="48" customWidth="1"/>
    <col min="2632" max="2632" width="23.28515625" style="48" customWidth="1"/>
    <col min="2633" max="2633" width="4.28515625" style="48" customWidth="1"/>
    <col min="2634" max="2634" width="23.28515625" style="48" customWidth="1"/>
    <col min="2635" max="2635" width="1.85546875" style="48" customWidth="1"/>
    <col min="2636" max="2636" width="23.28515625" style="48" customWidth="1"/>
    <col min="2637" max="2637" width="4.28515625" style="48" customWidth="1"/>
    <col min="2638" max="2638" width="23.28515625" style="48" customWidth="1"/>
    <col min="2639" max="2639" width="1.85546875" style="48" customWidth="1"/>
    <col min="2640" max="2640" width="23.28515625" style="48" customWidth="1"/>
    <col min="2641" max="2884" width="8.42578125" style="48"/>
    <col min="2885" max="2885" width="4.42578125" style="48" customWidth="1"/>
    <col min="2886" max="2886" width="23.28515625" style="48" customWidth="1"/>
    <col min="2887" max="2887" width="1.85546875" style="48" customWidth="1"/>
    <col min="2888" max="2888" width="23.28515625" style="48" customWidth="1"/>
    <col min="2889" max="2889" width="4.28515625" style="48" customWidth="1"/>
    <col min="2890" max="2890" width="23.28515625" style="48" customWidth="1"/>
    <col min="2891" max="2891" width="1.85546875" style="48" customWidth="1"/>
    <col min="2892" max="2892" width="23.28515625" style="48" customWidth="1"/>
    <col min="2893" max="2893" width="4.28515625" style="48" customWidth="1"/>
    <col min="2894" max="2894" width="23.28515625" style="48" customWidth="1"/>
    <col min="2895" max="2895" width="1.85546875" style="48" customWidth="1"/>
    <col min="2896" max="2896" width="23.28515625" style="48" customWidth="1"/>
    <col min="2897" max="3140" width="8.42578125" style="48"/>
    <col min="3141" max="3141" width="4.42578125" style="48" customWidth="1"/>
    <col min="3142" max="3142" width="23.28515625" style="48" customWidth="1"/>
    <col min="3143" max="3143" width="1.85546875" style="48" customWidth="1"/>
    <col min="3144" max="3144" width="23.28515625" style="48" customWidth="1"/>
    <col min="3145" max="3145" width="4.28515625" style="48" customWidth="1"/>
    <col min="3146" max="3146" width="23.28515625" style="48" customWidth="1"/>
    <col min="3147" max="3147" width="1.85546875" style="48" customWidth="1"/>
    <col min="3148" max="3148" width="23.28515625" style="48" customWidth="1"/>
    <col min="3149" max="3149" width="4.28515625" style="48" customWidth="1"/>
    <col min="3150" max="3150" width="23.28515625" style="48" customWidth="1"/>
    <col min="3151" max="3151" width="1.85546875" style="48" customWidth="1"/>
    <col min="3152" max="3152" width="23.28515625" style="48" customWidth="1"/>
    <col min="3153" max="3396" width="8.42578125" style="48"/>
    <col min="3397" max="3397" width="4.42578125" style="48" customWidth="1"/>
    <col min="3398" max="3398" width="23.28515625" style="48" customWidth="1"/>
    <col min="3399" max="3399" width="1.85546875" style="48" customWidth="1"/>
    <col min="3400" max="3400" width="23.28515625" style="48" customWidth="1"/>
    <col min="3401" max="3401" width="4.28515625" style="48" customWidth="1"/>
    <col min="3402" max="3402" width="23.28515625" style="48" customWidth="1"/>
    <col min="3403" max="3403" width="1.85546875" style="48" customWidth="1"/>
    <col min="3404" max="3404" width="23.28515625" style="48" customWidth="1"/>
    <col min="3405" max="3405" width="4.28515625" style="48" customWidth="1"/>
    <col min="3406" max="3406" width="23.28515625" style="48" customWidth="1"/>
    <col min="3407" max="3407" width="1.85546875" style="48" customWidth="1"/>
    <col min="3408" max="3408" width="23.28515625" style="48" customWidth="1"/>
    <col min="3409" max="3652" width="8.42578125" style="48"/>
    <col min="3653" max="3653" width="4.42578125" style="48" customWidth="1"/>
    <col min="3654" max="3654" width="23.28515625" style="48" customWidth="1"/>
    <col min="3655" max="3655" width="1.85546875" style="48" customWidth="1"/>
    <col min="3656" max="3656" width="23.28515625" style="48" customWidth="1"/>
    <col min="3657" max="3657" width="4.28515625" style="48" customWidth="1"/>
    <col min="3658" max="3658" width="23.28515625" style="48" customWidth="1"/>
    <col min="3659" max="3659" width="1.85546875" style="48" customWidth="1"/>
    <col min="3660" max="3660" width="23.28515625" style="48" customWidth="1"/>
    <col min="3661" max="3661" width="4.28515625" style="48" customWidth="1"/>
    <col min="3662" max="3662" width="23.28515625" style="48" customWidth="1"/>
    <col min="3663" max="3663" width="1.85546875" style="48" customWidth="1"/>
    <col min="3664" max="3664" width="23.28515625" style="48" customWidth="1"/>
    <col min="3665" max="3908" width="8.42578125" style="48"/>
    <col min="3909" max="3909" width="4.42578125" style="48" customWidth="1"/>
    <col min="3910" max="3910" width="23.28515625" style="48" customWidth="1"/>
    <col min="3911" max="3911" width="1.85546875" style="48" customWidth="1"/>
    <col min="3912" max="3912" width="23.28515625" style="48" customWidth="1"/>
    <col min="3913" max="3913" width="4.28515625" style="48" customWidth="1"/>
    <col min="3914" max="3914" width="23.28515625" style="48" customWidth="1"/>
    <col min="3915" max="3915" width="1.85546875" style="48" customWidth="1"/>
    <col min="3916" max="3916" width="23.28515625" style="48" customWidth="1"/>
    <col min="3917" max="3917" width="4.28515625" style="48" customWidth="1"/>
    <col min="3918" max="3918" width="23.28515625" style="48" customWidth="1"/>
    <col min="3919" max="3919" width="1.85546875" style="48" customWidth="1"/>
    <col min="3920" max="3920" width="23.28515625" style="48" customWidth="1"/>
    <col min="3921" max="4164" width="8.42578125" style="48"/>
    <col min="4165" max="4165" width="4.42578125" style="48" customWidth="1"/>
    <col min="4166" max="4166" width="23.28515625" style="48" customWidth="1"/>
    <col min="4167" max="4167" width="1.85546875" style="48" customWidth="1"/>
    <col min="4168" max="4168" width="23.28515625" style="48" customWidth="1"/>
    <col min="4169" max="4169" width="4.28515625" style="48" customWidth="1"/>
    <col min="4170" max="4170" width="23.28515625" style="48" customWidth="1"/>
    <col min="4171" max="4171" width="1.85546875" style="48" customWidth="1"/>
    <col min="4172" max="4172" width="23.28515625" style="48" customWidth="1"/>
    <col min="4173" max="4173" width="4.28515625" style="48" customWidth="1"/>
    <col min="4174" max="4174" width="23.28515625" style="48" customWidth="1"/>
    <col min="4175" max="4175" width="1.85546875" style="48" customWidth="1"/>
    <col min="4176" max="4176" width="23.28515625" style="48" customWidth="1"/>
    <col min="4177" max="4420" width="8.42578125" style="48"/>
    <col min="4421" max="4421" width="4.42578125" style="48" customWidth="1"/>
    <col min="4422" max="4422" width="23.28515625" style="48" customWidth="1"/>
    <col min="4423" max="4423" width="1.85546875" style="48" customWidth="1"/>
    <col min="4424" max="4424" width="23.28515625" style="48" customWidth="1"/>
    <col min="4425" max="4425" width="4.28515625" style="48" customWidth="1"/>
    <col min="4426" max="4426" width="23.28515625" style="48" customWidth="1"/>
    <col min="4427" max="4427" width="1.85546875" style="48" customWidth="1"/>
    <col min="4428" max="4428" width="23.28515625" style="48" customWidth="1"/>
    <col min="4429" max="4429" width="4.28515625" style="48" customWidth="1"/>
    <col min="4430" max="4430" width="23.28515625" style="48" customWidth="1"/>
    <col min="4431" max="4431" width="1.85546875" style="48" customWidth="1"/>
    <col min="4432" max="4432" width="23.28515625" style="48" customWidth="1"/>
    <col min="4433" max="4676" width="8.42578125" style="48"/>
    <col min="4677" max="4677" width="4.42578125" style="48" customWidth="1"/>
    <col min="4678" max="4678" width="23.28515625" style="48" customWidth="1"/>
    <col min="4679" max="4679" width="1.85546875" style="48" customWidth="1"/>
    <col min="4680" max="4680" width="23.28515625" style="48" customWidth="1"/>
    <col min="4681" max="4681" width="4.28515625" style="48" customWidth="1"/>
    <col min="4682" max="4682" width="23.28515625" style="48" customWidth="1"/>
    <col min="4683" max="4683" width="1.85546875" style="48" customWidth="1"/>
    <col min="4684" max="4684" width="23.28515625" style="48" customWidth="1"/>
    <col min="4685" max="4685" width="4.28515625" style="48" customWidth="1"/>
    <col min="4686" max="4686" width="23.28515625" style="48" customWidth="1"/>
    <col min="4687" max="4687" width="1.85546875" style="48" customWidth="1"/>
    <col min="4688" max="4688" width="23.28515625" style="48" customWidth="1"/>
    <col min="4689" max="4932" width="8.42578125" style="48"/>
    <col min="4933" max="4933" width="4.42578125" style="48" customWidth="1"/>
    <col min="4934" max="4934" width="23.28515625" style="48" customWidth="1"/>
    <col min="4935" max="4935" width="1.85546875" style="48" customWidth="1"/>
    <col min="4936" max="4936" width="23.28515625" style="48" customWidth="1"/>
    <col min="4937" max="4937" width="4.28515625" style="48" customWidth="1"/>
    <col min="4938" max="4938" width="23.28515625" style="48" customWidth="1"/>
    <col min="4939" max="4939" width="1.85546875" style="48" customWidth="1"/>
    <col min="4940" max="4940" width="23.28515625" style="48" customWidth="1"/>
    <col min="4941" max="4941" width="4.28515625" style="48" customWidth="1"/>
    <col min="4942" max="4942" width="23.28515625" style="48" customWidth="1"/>
    <col min="4943" max="4943" width="1.85546875" style="48" customWidth="1"/>
    <col min="4944" max="4944" width="23.28515625" style="48" customWidth="1"/>
    <col min="4945" max="5188" width="8.42578125" style="48"/>
    <col min="5189" max="5189" width="4.42578125" style="48" customWidth="1"/>
    <col min="5190" max="5190" width="23.28515625" style="48" customWidth="1"/>
    <col min="5191" max="5191" width="1.85546875" style="48" customWidth="1"/>
    <col min="5192" max="5192" width="23.28515625" style="48" customWidth="1"/>
    <col min="5193" max="5193" width="4.28515625" style="48" customWidth="1"/>
    <col min="5194" max="5194" width="23.28515625" style="48" customWidth="1"/>
    <col min="5195" max="5195" width="1.85546875" style="48" customWidth="1"/>
    <col min="5196" max="5196" width="23.28515625" style="48" customWidth="1"/>
    <col min="5197" max="5197" width="4.28515625" style="48" customWidth="1"/>
    <col min="5198" max="5198" width="23.28515625" style="48" customWidth="1"/>
    <col min="5199" max="5199" width="1.85546875" style="48" customWidth="1"/>
    <col min="5200" max="5200" width="23.28515625" style="48" customWidth="1"/>
    <col min="5201" max="5444" width="8.42578125" style="48"/>
    <col min="5445" max="5445" width="4.42578125" style="48" customWidth="1"/>
    <col min="5446" max="5446" width="23.28515625" style="48" customWidth="1"/>
    <col min="5447" max="5447" width="1.85546875" style="48" customWidth="1"/>
    <col min="5448" max="5448" width="23.28515625" style="48" customWidth="1"/>
    <col min="5449" max="5449" width="4.28515625" style="48" customWidth="1"/>
    <col min="5450" max="5450" width="23.28515625" style="48" customWidth="1"/>
    <col min="5451" max="5451" width="1.85546875" style="48" customWidth="1"/>
    <col min="5452" max="5452" width="23.28515625" style="48" customWidth="1"/>
    <col min="5453" max="5453" width="4.28515625" style="48" customWidth="1"/>
    <col min="5454" max="5454" width="23.28515625" style="48" customWidth="1"/>
    <col min="5455" max="5455" width="1.85546875" style="48" customWidth="1"/>
    <col min="5456" max="5456" width="23.28515625" style="48" customWidth="1"/>
    <col min="5457" max="5700" width="8.42578125" style="48"/>
    <col min="5701" max="5701" width="4.42578125" style="48" customWidth="1"/>
    <col min="5702" max="5702" width="23.28515625" style="48" customWidth="1"/>
    <col min="5703" max="5703" width="1.85546875" style="48" customWidth="1"/>
    <col min="5704" max="5704" width="23.28515625" style="48" customWidth="1"/>
    <col min="5705" max="5705" width="4.28515625" style="48" customWidth="1"/>
    <col min="5706" max="5706" width="23.28515625" style="48" customWidth="1"/>
    <col min="5707" max="5707" width="1.85546875" style="48" customWidth="1"/>
    <col min="5708" max="5708" width="23.28515625" style="48" customWidth="1"/>
    <col min="5709" max="5709" width="4.28515625" style="48" customWidth="1"/>
    <col min="5710" max="5710" width="23.28515625" style="48" customWidth="1"/>
    <col min="5711" max="5711" width="1.85546875" style="48" customWidth="1"/>
    <col min="5712" max="5712" width="23.28515625" style="48" customWidth="1"/>
    <col min="5713" max="5956" width="8.42578125" style="48"/>
    <col min="5957" max="5957" width="4.42578125" style="48" customWidth="1"/>
    <col min="5958" max="5958" width="23.28515625" style="48" customWidth="1"/>
    <col min="5959" max="5959" width="1.85546875" style="48" customWidth="1"/>
    <col min="5960" max="5960" width="23.28515625" style="48" customWidth="1"/>
    <col min="5961" max="5961" width="4.28515625" style="48" customWidth="1"/>
    <col min="5962" max="5962" width="23.28515625" style="48" customWidth="1"/>
    <col min="5963" max="5963" width="1.85546875" style="48" customWidth="1"/>
    <col min="5964" max="5964" width="23.28515625" style="48" customWidth="1"/>
    <col min="5965" max="5965" width="4.28515625" style="48" customWidth="1"/>
    <col min="5966" max="5966" width="23.28515625" style="48" customWidth="1"/>
    <col min="5967" max="5967" width="1.85546875" style="48" customWidth="1"/>
    <col min="5968" max="5968" width="23.28515625" style="48" customWidth="1"/>
    <col min="5969" max="6212" width="8.42578125" style="48"/>
    <col min="6213" max="6213" width="4.42578125" style="48" customWidth="1"/>
    <col min="6214" max="6214" width="23.28515625" style="48" customWidth="1"/>
    <col min="6215" max="6215" width="1.85546875" style="48" customWidth="1"/>
    <col min="6216" max="6216" width="23.28515625" style="48" customWidth="1"/>
    <col min="6217" max="6217" width="4.28515625" style="48" customWidth="1"/>
    <col min="6218" max="6218" width="23.28515625" style="48" customWidth="1"/>
    <col min="6219" max="6219" width="1.85546875" style="48" customWidth="1"/>
    <col min="6220" max="6220" width="23.28515625" style="48" customWidth="1"/>
    <col min="6221" max="6221" width="4.28515625" style="48" customWidth="1"/>
    <col min="6222" max="6222" width="23.28515625" style="48" customWidth="1"/>
    <col min="6223" max="6223" width="1.85546875" style="48" customWidth="1"/>
    <col min="6224" max="6224" width="23.28515625" style="48" customWidth="1"/>
    <col min="6225" max="6468" width="8.42578125" style="48"/>
    <col min="6469" max="6469" width="4.42578125" style="48" customWidth="1"/>
    <col min="6470" max="6470" width="23.28515625" style="48" customWidth="1"/>
    <col min="6471" max="6471" width="1.85546875" style="48" customWidth="1"/>
    <col min="6472" max="6472" width="23.28515625" style="48" customWidth="1"/>
    <col min="6473" max="6473" width="4.28515625" style="48" customWidth="1"/>
    <col min="6474" max="6474" width="23.28515625" style="48" customWidth="1"/>
    <col min="6475" max="6475" width="1.85546875" style="48" customWidth="1"/>
    <col min="6476" max="6476" width="23.28515625" style="48" customWidth="1"/>
    <col min="6477" max="6477" width="4.28515625" style="48" customWidth="1"/>
    <col min="6478" max="6478" width="23.28515625" style="48" customWidth="1"/>
    <col min="6479" max="6479" width="1.85546875" style="48" customWidth="1"/>
    <col min="6480" max="6480" width="23.28515625" style="48" customWidth="1"/>
    <col min="6481" max="6724" width="8.42578125" style="48"/>
    <col min="6725" max="6725" width="4.42578125" style="48" customWidth="1"/>
    <col min="6726" max="6726" width="23.28515625" style="48" customWidth="1"/>
    <col min="6727" max="6727" width="1.85546875" style="48" customWidth="1"/>
    <col min="6728" max="6728" width="23.28515625" style="48" customWidth="1"/>
    <col min="6729" max="6729" width="4.28515625" style="48" customWidth="1"/>
    <col min="6730" max="6730" width="23.28515625" style="48" customWidth="1"/>
    <col min="6731" max="6731" width="1.85546875" style="48" customWidth="1"/>
    <col min="6732" max="6732" width="23.28515625" style="48" customWidth="1"/>
    <col min="6733" max="6733" width="4.28515625" style="48" customWidth="1"/>
    <col min="6734" max="6734" width="23.28515625" style="48" customWidth="1"/>
    <col min="6735" max="6735" width="1.85546875" style="48" customWidth="1"/>
    <col min="6736" max="6736" width="23.28515625" style="48" customWidth="1"/>
    <col min="6737" max="6980" width="8.42578125" style="48"/>
    <col min="6981" max="6981" width="4.42578125" style="48" customWidth="1"/>
    <col min="6982" max="6982" width="23.28515625" style="48" customWidth="1"/>
    <col min="6983" max="6983" width="1.85546875" style="48" customWidth="1"/>
    <col min="6984" max="6984" width="23.28515625" style="48" customWidth="1"/>
    <col min="6985" max="6985" width="4.28515625" style="48" customWidth="1"/>
    <col min="6986" max="6986" width="23.28515625" style="48" customWidth="1"/>
    <col min="6987" max="6987" width="1.85546875" style="48" customWidth="1"/>
    <col min="6988" max="6988" width="23.28515625" style="48" customWidth="1"/>
    <col min="6989" max="6989" width="4.28515625" style="48" customWidth="1"/>
    <col min="6990" max="6990" width="23.28515625" style="48" customWidth="1"/>
    <col min="6991" max="6991" width="1.85546875" style="48" customWidth="1"/>
    <col min="6992" max="6992" width="23.28515625" style="48" customWidth="1"/>
    <col min="6993" max="7236" width="8.42578125" style="48"/>
    <col min="7237" max="7237" width="4.42578125" style="48" customWidth="1"/>
    <col min="7238" max="7238" width="23.28515625" style="48" customWidth="1"/>
    <col min="7239" max="7239" width="1.85546875" style="48" customWidth="1"/>
    <col min="7240" max="7240" width="23.28515625" style="48" customWidth="1"/>
    <col min="7241" max="7241" width="4.28515625" style="48" customWidth="1"/>
    <col min="7242" max="7242" width="23.28515625" style="48" customWidth="1"/>
    <col min="7243" max="7243" width="1.85546875" style="48" customWidth="1"/>
    <col min="7244" max="7244" width="23.28515625" style="48" customWidth="1"/>
    <col min="7245" max="7245" width="4.28515625" style="48" customWidth="1"/>
    <col min="7246" max="7246" width="23.28515625" style="48" customWidth="1"/>
    <col min="7247" max="7247" width="1.85546875" style="48" customWidth="1"/>
    <col min="7248" max="7248" width="23.28515625" style="48" customWidth="1"/>
    <col min="7249" max="7492" width="8.42578125" style="48"/>
    <col min="7493" max="7493" width="4.42578125" style="48" customWidth="1"/>
    <col min="7494" max="7494" width="23.28515625" style="48" customWidth="1"/>
    <col min="7495" max="7495" width="1.85546875" style="48" customWidth="1"/>
    <col min="7496" max="7496" width="23.28515625" style="48" customWidth="1"/>
    <col min="7497" max="7497" width="4.28515625" style="48" customWidth="1"/>
    <col min="7498" max="7498" width="23.28515625" style="48" customWidth="1"/>
    <col min="7499" max="7499" width="1.85546875" style="48" customWidth="1"/>
    <col min="7500" max="7500" width="23.28515625" style="48" customWidth="1"/>
    <col min="7501" max="7501" width="4.28515625" style="48" customWidth="1"/>
    <col min="7502" max="7502" width="23.28515625" style="48" customWidth="1"/>
    <col min="7503" max="7503" width="1.85546875" style="48" customWidth="1"/>
    <col min="7504" max="7504" width="23.28515625" style="48" customWidth="1"/>
    <col min="7505" max="7748" width="8.42578125" style="48"/>
    <col min="7749" max="7749" width="4.42578125" style="48" customWidth="1"/>
    <col min="7750" max="7750" width="23.28515625" style="48" customWidth="1"/>
    <col min="7751" max="7751" width="1.85546875" style="48" customWidth="1"/>
    <col min="7752" max="7752" width="23.28515625" style="48" customWidth="1"/>
    <col min="7753" max="7753" width="4.28515625" style="48" customWidth="1"/>
    <col min="7754" max="7754" width="23.28515625" style="48" customWidth="1"/>
    <col min="7755" max="7755" width="1.85546875" style="48" customWidth="1"/>
    <col min="7756" max="7756" width="23.28515625" style="48" customWidth="1"/>
    <col min="7757" max="7757" width="4.28515625" style="48" customWidth="1"/>
    <col min="7758" max="7758" width="23.28515625" style="48" customWidth="1"/>
    <col min="7759" max="7759" width="1.85546875" style="48" customWidth="1"/>
    <col min="7760" max="7760" width="23.28515625" style="48" customWidth="1"/>
    <col min="7761" max="8004" width="8.42578125" style="48"/>
    <col min="8005" max="8005" width="4.42578125" style="48" customWidth="1"/>
    <col min="8006" max="8006" width="23.28515625" style="48" customWidth="1"/>
    <col min="8007" max="8007" width="1.85546875" style="48" customWidth="1"/>
    <col min="8008" max="8008" width="23.28515625" style="48" customWidth="1"/>
    <col min="8009" max="8009" width="4.28515625" style="48" customWidth="1"/>
    <col min="8010" max="8010" width="23.28515625" style="48" customWidth="1"/>
    <col min="8011" max="8011" width="1.85546875" style="48" customWidth="1"/>
    <col min="8012" max="8012" width="23.28515625" style="48" customWidth="1"/>
    <col min="8013" max="8013" width="4.28515625" style="48" customWidth="1"/>
    <col min="8014" max="8014" width="23.28515625" style="48" customWidth="1"/>
    <col min="8015" max="8015" width="1.85546875" style="48" customWidth="1"/>
    <col min="8016" max="8016" width="23.28515625" style="48" customWidth="1"/>
    <col min="8017" max="8260" width="8.42578125" style="48"/>
    <col min="8261" max="8261" width="4.42578125" style="48" customWidth="1"/>
    <col min="8262" max="8262" width="23.28515625" style="48" customWidth="1"/>
    <col min="8263" max="8263" width="1.85546875" style="48" customWidth="1"/>
    <col min="8264" max="8264" width="23.28515625" style="48" customWidth="1"/>
    <col min="8265" max="8265" width="4.28515625" style="48" customWidth="1"/>
    <col min="8266" max="8266" width="23.28515625" style="48" customWidth="1"/>
    <col min="8267" max="8267" width="1.85546875" style="48" customWidth="1"/>
    <col min="8268" max="8268" width="23.28515625" style="48" customWidth="1"/>
    <col min="8269" max="8269" width="4.28515625" style="48" customWidth="1"/>
    <col min="8270" max="8270" width="23.28515625" style="48" customWidth="1"/>
    <col min="8271" max="8271" width="1.85546875" style="48" customWidth="1"/>
    <col min="8272" max="8272" width="23.28515625" style="48" customWidth="1"/>
    <col min="8273" max="8516" width="8.42578125" style="48"/>
    <col min="8517" max="8517" width="4.42578125" style="48" customWidth="1"/>
    <col min="8518" max="8518" width="23.28515625" style="48" customWidth="1"/>
    <col min="8519" max="8519" width="1.85546875" style="48" customWidth="1"/>
    <col min="8520" max="8520" width="23.28515625" style="48" customWidth="1"/>
    <col min="8521" max="8521" width="4.28515625" style="48" customWidth="1"/>
    <col min="8522" max="8522" width="23.28515625" style="48" customWidth="1"/>
    <col min="8523" max="8523" width="1.85546875" style="48" customWidth="1"/>
    <col min="8524" max="8524" width="23.28515625" style="48" customWidth="1"/>
    <col min="8525" max="8525" width="4.28515625" style="48" customWidth="1"/>
    <col min="8526" max="8526" width="23.28515625" style="48" customWidth="1"/>
    <col min="8527" max="8527" width="1.85546875" style="48" customWidth="1"/>
    <col min="8528" max="8528" width="23.28515625" style="48" customWidth="1"/>
    <col min="8529" max="8772" width="8.42578125" style="48"/>
    <col min="8773" max="8773" width="4.42578125" style="48" customWidth="1"/>
    <col min="8774" max="8774" width="23.28515625" style="48" customWidth="1"/>
    <col min="8775" max="8775" width="1.85546875" style="48" customWidth="1"/>
    <col min="8776" max="8776" width="23.28515625" style="48" customWidth="1"/>
    <col min="8777" max="8777" width="4.28515625" style="48" customWidth="1"/>
    <col min="8778" max="8778" width="23.28515625" style="48" customWidth="1"/>
    <col min="8779" max="8779" width="1.85546875" style="48" customWidth="1"/>
    <col min="8780" max="8780" width="23.28515625" style="48" customWidth="1"/>
    <col min="8781" max="8781" width="4.28515625" style="48" customWidth="1"/>
    <col min="8782" max="8782" width="23.28515625" style="48" customWidth="1"/>
    <col min="8783" max="8783" width="1.85546875" style="48" customWidth="1"/>
    <col min="8784" max="8784" width="23.28515625" style="48" customWidth="1"/>
    <col min="8785" max="9028" width="8.42578125" style="48"/>
    <col min="9029" max="9029" width="4.42578125" style="48" customWidth="1"/>
    <col min="9030" max="9030" width="23.28515625" style="48" customWidth="1"/>
    <col min="9031" max="9031" width="1.85546875" style="48" customWidth="1"/>
    <col min="9032" max="9032" width="23.28515625" style="48" customWidth="1"/>
    <col min="9033" max="9033" width="4.28515625" style="48" customWidth="1"/>
    <col min="9034" max="9034" width="23.28515625" style="48" customWidth="1"/>
    <col min="9035" max="9035" width="1.85546875" style="48" customWidth="1"/>
    <col min="9036" max="9036" width="23.28515625" style="48" customWidth="1"/>
    <col min="9037" max="9037" width="4.28515625" style="48" customWidth="1"/>
    <col min="9038" max="9038" width="23.28515625" style="48" customWidth="1"/>
    <col min="9039" max="9039" width="1.85546875" style="48" customWidth="1"/>
    <col min="9040" max="9040" width="23.28515625" style="48" customWidth="1"/>
    <col min="9041" max="9284" width="8.42578125" style="48"/>
    <col min="9285" max="9285" width="4.42578125" style="48" customWidth="1"/>
    <col min="9286" max="9286" width="23.28515625" style="48" customWidth="1"/>
    <col min="9287" max="9287" width="1.85546875" style="48" customWidth="1"/>
    <col min="9288" max="9288" width="23.28515625" style="48" customWidth="1"/>
    <col min="9289" max="9289" width="4.28515625" style="48" customWidth="1"/>
    <col min="9290" max="9290" width="23.28515625" style="48" customWidth="1"/>
    <col min="9291" max="9291" width="1.85546875" style="48" customWidth="1"/>
    <col min="9292" max="9292" width="23.28515625" style="48" customWidth="1"/>
    <col min="9293" max="9293" width="4.28515625" style="48" customWidth="1"/>
    <col min="9294" max="9294" width="23.28515625" style="48" customWidth="1"/>
    <col min="9295" max="9295" width="1.85546875" style="48" customWidth="1"/>
    <col min="9296" max="9296" width="23.28515625" style="48" customWidth="1"/>
    <col min="9297" max="9540" width="8.42578125" style="48"/>
    <col min="9541" max="9541" width="4.42578125" style="48" customWidth="1"/>
    <col min="9542" max="9542" width="23.28515625" style="48" customWidth="1"/>
    <col min="9543" max="9543" width="1.85546875" style="48" customWidth="1"/>
    <col min="9544" max="9544" width="23.28515625" style="48" customWidth="1"/>
    <col min="9545" max="9545" width="4.28515625" style="48" customWidth="1"/>
    <col min="9546" max="9546" width="23.28515625" style="48" customWidth="1"/>
    <col min="9547" max="9547" width="1.85546875" style="48" customWidth="1"/>
    <col min="9548" max="9548" width="23.28515625" style="48" customWidth="1"/>
    <col min="9549" max="9549" width="4.28515625" style="48" customWidth="1"/>
    <col min="9550" max="9550" width="23.28515625" style="48" customWidth="1"/>
    <col min="9551" max="9551" width="1.85546875" style="48" customWidth="1"/>
    <col min="9552" max="9552" width="23.28515625" style="48" customWidth="1"/>
    <col min="9553" max="9796" width="8.42578125" style="48"/>
    <col min="9797" max="9797" width="4.42578125" style="48" customWidth="1"/>
    <col min="9798" max="9798" width="23.28515625" style="48" customWidth="1"/>
    <col min="9799" max="9799" width="1.85546875" style="48" customWidth="1"/>
    <col min="9800" max="9800" width="23.28515625" style="48" customWidth="1"/>
    <col min="9801" max="9801" width="4.28515625" style="48" customWidth="1"/>
    <col min="9802" max="9802" width="23.28515625" style="48" customWidth="1"/>
    <col min="9803" max="9803" width="1.85546875" style="48" customWidth="1"/>
    <col min="9804" max="9804" width="23.28515625" style="48" customWidth="1"/>
    <col min="9805" max="9805" width="4.28515625" style="48" customWidth="1"/>
    <col min="9806" max="9806" width="23.28515625" style="48" customWidth="1"/>
    <col min="9807" max="9807" width="1.85546875" style="48" customWidth="1"/>
    <col min="9808" max="9808" width="23.28515625" style="48" customWidth="1"/>
    <col min="9809" max="10052" width="8.42578125" style="48"/>
    <col min="10053" max="10053" width="4.42578125" style="48" customWidth="1"/>
    <col min="10054" max="10054" width="23.28515625" style="48" customWidth="1"/>
    <col min="10055" max="10055" width="1.85546875" style="48" customWidth="1"/>
    <col min="10056" max="10056" width="23.28515625" style="48" customWidth="1"/>
    <col min="10057" max="10057" width="4.28515625" style="48" customWidth="1"/>
    <col min="10058" max="10058" width="23.28515625" style="48" customWidth="1"/>
    <col min="10059" max="10059" width="1.85546875" style="48" customWidth="1"/>
    <col min="10060" max="10060" width="23.28515625" style="48" customWidth="1"/>
    <col min="10061" max="10061" width="4.28515625" style="48" customWidth="1"/>
    <col min="10062" max="10062" width="23.28515625" style="48" customWidth="1"/>
    <col min="10063" max="10063" width="1.85546875" style="48" customWidth="1"/>
    <col min="10064" max="10064" width="23.28515625" style="48" customWidth="1"/>
    <col min="10065" max="10308" width="8.42578125" style="48"/>
    <col min="10309" max="10309" width="4.42578125" style="48" customWidth="1"/>
    <col min="10310" max="10310" width="23.28515625" style="48" customWidth="1"/>
    <col min="10311" max="10311" width="1.85546875" style="48" customWidth="1"/>
    <col min="10312" max="10312" width="23.28515625" style="48" customWidth="1"/>
    <col min="10313" max="10313" width="4.28515625" style="48" customWidth="1"/>
    <col min="10314" max="10314" width="23.28515625" style="48" customWidth="1"/>
    <col min="10315" max="10315" width="1.85546875" style="48" customWidth="1"/>
    <col min="10316" max="10316" width="23.28515625" style="48" customWidth="1"/>
    <col min="10317" max="10317" width="4.28515625" style="48" customWidth="1"/>
    <col min="10318" max="10318" width="23.28515625" style="48" customWidth="1"/>
    <col min="10319" max="10319" width="1.85546875" style="48" customWidth="1"/>
    <col min="10320" max="10320" width="23.28515625" style="48" customWidth="1"/>
    <col min="10321" max="10564" width="8.42578125" style="48"/>
    <col min="10565" max="10565" width="4.42578125" style="48" customWidth="1"/>
    <col min="10566" max="10566" width="23.28515625" style="48" customWidth="1"/>
    <col min="10567" max="10567" width="1.85546875" style="48" customWidth="1"/>
    <col min="10568" max="10568" width="23.28515625" style="48" customWidth="1"/>
    <col min="10569" max="10569" width="4.28515625" style="48" customWidth="1"/>
    <col min="10570" max="10570" width="23.28515625" style="48" customWidth="1"/>
    <col min="10571" max="10571" width="1.85546875" style="48" customWidth="1"/>
    <col min="10572" max="10572" width="23.28515625" style="48" customWidth="1"/>
    <col min="10573" max="10573" width="4.28515625" style="48" customWidth="1"/>
    <col min="10574" max="10574" width="23.28515625" style="48" customWidth="1"/>
    <col min="10575" max="10575" width="1.85546875" style="48" customWidth="1"/>
    <col min="10576" max="10576" width="23.28515625" style="48" customWidth="1"/>
    <col min="10577" max="10820" width="8.42578125" style="48"/>
    <col min="10821" max="10821" width="4.42578125" style="48" customWidth="1"/>
    <col min="10822" max="10822" width="23.28515625" style="48" customWidth="1"/>
    <col min="10823" max="10823" width="1.85546875" style="48" customWidth="1"/>
    <col min="10824" max="10824" width="23.28515625" style="48" customWidth="1"/>
    <col min="10825" max="10825" width="4.28515625" style="48" customWidth="1"/>
    <col min="10826" max="10826" width="23.28515625" style="48" customWidth="1"/>
    <col min="10827" max="10827" width="1.85546875" style="48" customWidth="1"/>
    <col min="10828" max="10828" width="23.28515625" style="48" customWidth="1"/>
    <col min="10829" max="10829" width="4.28515625" style="48" customWidth="1"/>
    <col min="10830" max="10830" width="23.28515625" style="48" customWidth="1"/>
    <col min="10831" max="10831" width="1.85546875" style="48" customWidth="1"/>
    <col min="10832" max="10832" width="23.28515625" style="48" customWidth="1"/>
    <col min="10833" max="11076" width="8.42578125" style="48"/>
    <col min="11077" max="11077" width="4.42578125" style="48" customWidth="1"/>
    <col min="11078" max="11078" width="23.28515625" style="48" customWidth="1"/>
    <col min="11079" max="11079" width="1.85546875" style="48" customWidth="1"/>
    <col min="11080" max="11080" width="23.28515625" style="48" customWidth="1"/>
    <col min="11081" max="11081" width="4.28515625" style="48" customWidth="1"/>
    <col min="11082" max="11082" width="23.28515625" style="48" customWidth="1"/>
    <col min="11083" max="11083" width="1.85546875" style="48" customWidth="1"/>
    <col min="11084" max="11084" width="23.28515625" style="48" customWidth="1"/>
    <col min="11085" max="11085" width="4.28515625" style="48" customWidth="1"/>
    <col min="11086" max="11086" width="23.28515625" style="48" customWidth="1"/>
    <col min="11087" max="11087" width="1.85546875" style="48" customWidth="1"/>
    <col min="11088" max="11088" width="23.28515625" style="48" customWidth="1"/>
    <col min="11089" max="11332" width="8.42578125" style="48"/>
    <col min="11333" max="11333" width="4.42578125" style="48" customWidth="1"/>
    <col min="11334" max="11334" width="23.28515625" style="48" customWidth="1"/>
    <col min="11335" max="11335" width="1.85546875" style="48" customWidth="1"/>
    <col min="11336" max="11336" width="23.28515625" style="48" customWidth="1"/>
    <col min="11337" max="11337" width="4.28515625" style="48" customWidth="1"/>
    <col min="11338" max="11338" width="23.28515625" style="48" customWidth="1"/>
    <col min="11339" max="11339" width="1.85546875" style="48" customWidth="1"/>
    <col min="11340" max="11340" width="23.28515625" style="48" customWidth="1"/>
    <col min="11341" max="11341" width="4.28515625" style="48" customWidth="1"/>
    <col min="11342" max="11342" width="23.28515625" style="48" customWidth="1"/>
    <col min="11343" max="11343" width="1.85546875" style="48" customWidth="1"/>
    <col min="11344" max="11344" width="23.28515625" style="48" customWidth="1"/>
    <col min="11345" max="11588" width="8.42578125" style="48"/>
    <col min="11589" max="11589" width="4.42578125" style="48" customWidth="1"/>
    <col min="11590" max="11590" width="23.28515625" style="48" customWidth="1"/>
    <col min="11591" max="11591" width="1.85546875" style="48" customWidth="1"/>
    <col min="11592" max="11592" width="23.28515625" style="48" customWidth="1"/>
    <col min="11593" max="11593" width="4.28515625" style="48" customWidth="1"/>
    <col min="11594" max="11594" width="23.28515625" style="48" customWidth="1"/>
    <col min="11595" max="11595" width="1.85546875" style="48" customWidth="1"/>
    <col min="11596" max="11596" width="23.28515625" style="48" customWidth="1"/>
    <col min="11597" max="11597" width="4.28515625" style="48" customWidth="1"/>
    <col min="11598" max="11598" width="23.28515625" style="48" customWidth="1"/>
    <col min="11599" max="11599" width="1.85546875" style="48" customWidth="1"/>
    <col min="11600" max="11600" width="23.28515625" style="48" customWidth="1"/>
    <col min="11601" max="11844" width="8.42578125" style="48"/>
    <col min="11845" max="11845" width="4.42578125" style="48" customWidth="1"/>
    <col min="11846" max="11846" width="23.28515625" style="48" customWidth="1"/>
    <col min="11847" max="11847" width="1.85546875" style="48" customWidth="1"/>
    <col min="11848" max="11848" width="23.28515625" style="48" customWidth="1"/>
    <col min="11849" max="11849" width="4.28515625" style="48" customWidth="1"/>
    <col min="11850" max="11850" width="23.28515625" style="48" customWidth="1"/>
    <col min="11851" max="11851" width="1.85546875" style="48" customWidth="1"/>
    <col min="11852" max="11852" width="23.28515625" style="48" customWidth="1"/>
    <col min="11853" max="11853" width="4.28515625" style="48" customWidth="1"/>
    <col min="11854" max="11854" width="23.28515625" style="48" customWidth="1"/>
    <col min="11855" max="11855" width="1.85546875" style="48" customWidth="1"/>
    <col min="11856" max="11856" width="23.28515625" style="48" customWidth="1"/>
    <col min="11857" max="12100" width="8.42578125" style="48"/>
    <col min="12101" max="12101" width="4.42578125" style="48" customWidth="1"/>
    <col min="12102" max="12102" width="23.28515625" style="48" customWidth="1"/>
    <col min="12103" max="12103" width="1.85546875" style="48" customWidth="1"/>
    <col min="12104" max="12104" width="23.28515625" style="48" customWidth="1"/>
    <col min="12105" max="12105" width="4.28515625" style="48" customWidth="1"/>
    <col min="12106" max="12106" width="23.28515625" style="48" customWidth="1"/>
    <col min="12107" max="12107" width="1.85546875" style="48" customWidth="1"/>
    <col min="12108" max="12108" width="23.28515625" style="48" customWidth="1"/>
    <col min="12109" max="12109" width="4.28515625" style="48" customWidth="1"/>
    <col min="12110" max="12110" width="23.28515625" style="48" customWidth="1"/>
    <col min="12111" max="12111" width="1.85546875" style="48" customWidth="1"/>
    <col min="12112" max="12112" width="23.28515625" style="48" customWidth="1"/>
    <col min="12113" max="12356" width="8.42578125" style="48"/>
    <col min="12357" max="12357" width="4.42578125" style="48" customWidth="1"/>
    <col min="12358" max="12358" width="23.28515625" style="48" customWidth="1"/>
    <col min="12359" max="12359" width="1.85546875" style="48" customWidth="1"/>
    <col min="12360" max="12360" width="23.28515625" style="48" customWidth="1"/>
    <col min="12361" max="12361" width="4.28515625" style="48" customWidth="1"/>
    <col min="12362" max="12362" width="23.28515625" style="48" customWidth="1"/>
    <col min="12363" max="12363" width="1.85546875" style="48" customWidth="1"/>
    <col min="12364" max="12364" width="23.28515625" style="48" customWidth="1"/>
    <col min="12365" max="12365" width="4.28515625" style="48" customWidth="1"/>
    <col min="12366" max="12366" width="23.28515625" style="48" customWidth="1"/>
    <col min="12367" max="12367" width="1.85546875" style="48" customWidth="1"/>
    <col min="12368" max="12368" width="23.28515625" style="48" customWidth="1"/>
    <col min="12369" max="12612" width="8.42578125" style="48"/>
    <col min="12613" max="12613" width="4.42578125" style="48" customWidth="1"/>
    <col min="12614" max="12614" width="23.28515625" style="48" customWidth="1"/>
    <col min="12615" max="12615" width="1.85546875" style="48" customWidth="1"/>
    <col min="12616" max="12616" width="23.28515625" style="48" customWidth="1"/>
    <col min="12617" max="12617" width="4.28515625" style="48" customWidth="1"/>
    <col min="12618" max="12618" width="23.28515625" style="48" customWidth="1"/>
    <col min="12619" max="12619" width="1.85546875" style="48" customWidth="1"/>
    <col min="12620" max="12620" width="23.28515625" style="48" customWidth="1"/>
    <col min="12621" max="12621" width="4.28515625" style="48" customWidth="1"/>
    <col min="12622" max="12622" width="23.28515625" style="48" customWidth="1"/>
    <col min="12623" max="12623" width="1.85546875" style="48" customWidth="1"/>
    <col min="12624" max="12624" width="23.28515625" style="48" customWidth="1"/>
    <col min="12625" max="12868" width="8.42578125" style="48"/>
    <col min="12869" max="12869" width="4.42578125" style="48" customWidth="1"/>
    <col min="12870" max="12870" width="23.28515625" style="48" customWidth="1"/>
    <col min="12871" max="12871" width="1.85546875" style="48" customWidth="1"/>
    <col min="12872" max="12872" width="23.28515625" style="48" customWidth="1"/>
    <col min="12873" max="12873" width="4.28515625" style="48" customWidth="1"/>
    <col min="12874" max="12874" width="23.28515625" style="48" customWidth="1"/>
    <col min="12875" max="12875" width="1.85546875" style="48" customWidth="1"/>
    <col min="12876" max="12876" width="23.28515625" style="48" customWidth="1"/>
    <col min="12877" max="12877" width="4.28515625" style="48" customWidth="1"/>
    <col min="12878" max="12878" width="23.28515625" style="48" customWidth="1"/>
    <col min="12879" max="12879" width="1.85546875" style="48" customWidth="1"/>
    <col min="12880" max="12880" width="23.28515625" style="48" customWidth="1"/>
    <col min="12881" max="13124" width="8.42578125" style="48"/>
    <col min="13125" max="13125" width="4.42578125" style="48" customWidth="1"/>
    <col min="13126" max="13126" width="23.28515625" style="48" customWidth="1"/>
    <col min="13127" max="13127" width="1.85546875" style="48" customWidth="1"/>
    <col min="13128" max="13128" width="23.28515625" style="48" customWidth="1"/>
    <col min="13129" max="13129" width="4.28515625" style="48" customWidth="1"/>
    <col min="13130" max="13130" width="23.28515625" style="48" customWidth="1"/>
    <col min="13131" max="13131" width="1.85546875" style="48" customWidth="1"/>
    <col min="13132" max="13132" width="23.28515625" style="48" customWidth="1"/>
    <col min="13133" max="13133" width="4.28515625" style="48" customWidth="1"/>
    <col min="13134" max="13134" width="23.28515625" style="48" customWidth="1"/>
    <col min="13135" max="13135" width="1.85546875" style="48" customWidth="1"/>
    <col min="13136" max="13136" width="23.28515625" style="48" customWidth="1"/>
    <col min="13137" max="13380" width="8.42578125" style="48"/>
    <col min="13381" max="13381" width="4.42578125" style="48" customWidth="1"/>
    <col min="13382" max="13382" width="23.28515625" style="48" customWidth="1"/>
    <col min="13383" max="13383" width="1.85546875" style="48" customWidth="1"/>
    <col min="13384" max="13384" width="23.28515625" style="48" customWidth="1"/>
    <col min="13385" max="13385" width="4.28515625" style="48" customWidth="1"/>
    <col min="13386" max="13386" width="23.28515625" style="48" customWidth="1"/>
    <col min="13387" max="13387" width="1.85546875" style="48" customWidth="1"/>
    <col min="13388" max="13388" width="23.28515625" style="48" customWidth="1"/>
    <col min="13389" max="13389" width="4.28515625" style="48" customWidth="1"/>
    <col min="13390" max="13390" width="23.28515625" style="48" customWidth="1"/>
    <col min="13391" max="13391" width="1.85546875" style="48" customWidth="1"/>
    <col min="13392" max="13392" width="23.28515625" style="48" customWidth="1"/>
    <col min="13393" max="13636" width="8.42578125" style="48"/>
    <col min="13637" max="13637" width="4.42578125" style="48" customWidth="1"/>
    <col min="13638" max="13638" width="23.28515625" style="48" customWidth="1"/>
    <col min="13639" max="13639" width="1.85546875" style="48" customWidth="1"/>
    <col min="13640" max="13640" width="23.28515625" style="48" customWidth="1"/>
    <col min="13641" max="13641" width="4.28515625" style="48" customWidth="1"/>
    <col min="13642" max="13642" width="23.28515625" style="48" customWidth="1"/>
    <col min="13643" max="13643" width="1.85546875" style="48" customWidth="1"/>
    <col min="13644" max="13644" width="23.28515625" style="48" customWidth="1"/>
    <col min="13645" max="13645" width="4.28515625" style="48" customWidth="1"/>
    <col min="13646" max="13646" width="23.28515625" style="48" customWidth="1"/>
    <col min="13647" max="13647" width="1.85546875" style="48" customWidth="1"/>
    <col min="13648" max="13648" width="23.28515625" style="48" customWidth="1"/>
    <col min="13649" max="13892" width="8.42578125" style="48"/>
    <col min="13893" max="13893" width="4.42578125" style="48" customWidth="1"/>
    <col min="13894" max="13894" width="23.28515625" style="48" customWidth="1"/>
    <col min="13895" max="13895" width="1.85546875" style="48" customWidth="1"/>
    <col min="13896" max="13896" width="23.28515625" style="48" customWidth="1"/>
    <col min="13897" max="13897" width="4.28515625" style="48" customWidth="1"/>
    <col min="13898" max="13898" width="23.28515625" style="48" customWidth="1"/>
    <col min="13899" max="13899" width="1.85546875" style="48" customWidth="1"/>
    <col min="13900" max="13900" width="23.28515625" style="48" customWidth="1"/>
    <col min="13901" max="13901" width="4.28515625" style="48" customWidth="1"/>
    <col min="13902" max="13902" width="23.28515625" style="48" customWidth="1"/>
    <col min="13903" max="13903" width="1.85546875" style="48" customWidth="1"/>
    <col min="13904" max="13904" width="23.28515625" style="48" customWidth="1"/>
    <col min="13905" max="14148" width="8.42578125" style="48"/>
    <col min="14149" max="14149" width="4.42578125" style="48" customWidth="1"/>
    <col min="14150" max="14150" width="23.28515625" style="48" customWidth="1"/>
    <col min="14151" max="14151" width="1.85546875" style="48" customWidth="1"/>
    <col min="14152" max="14152" width="23.28515625" style="48" customWidth="1"/>
    <col min="14153" max="14153" width="4.28515625" style="48" customWidth="1"/>
    <col min="14154" max="14154" width="23.28515625" style="48" customWidth="1"/>
    <col min="14155" max="14155" width="1.85546875" style="48" customWidth="1"/>
    <col min="14156" max="14156" width="23.28515625" style="48" customWidth="1"/>
    <col min="14157" max="14157" width="4.28515625" style="48" customWidth="1"/>
    <col min="14158" max="14158" width="23.28515625" style="48" customWidth="1"/>
    <col min="14159" max="14159" width="1.85546875" style="48" customWidth="1"/>
    <col min="14160" max="14160" width="23.28515625" style="48" customWidth="1"/>
    <col min="14161" max="14404" width="8.42578125" style="48"/>
    <col min="14405" max="14405" width="4.42578125" style="48" customWidth="1"/>
    <col min="14406" max="14406" width="23.28515625" style="48" customWidth="1"/>
    <col min="14407" max="14407" width="1.85546875" style="48" customWidth="1"/>
    <col min="14408" max="14408" width="23.28515625" style="48" customWidth="1"/>
    <col min="14409" max="14409" width="4.28515625" style="48" customWidth="1"/>
    <col min="14410" max="14410" width="23.28515625" style="48" customWidth="1"/>
    <col min="14411" max="14411" width="1.85546875" style="48" customWidth="1"/>
    <col min="14412" max="14412" width="23.28515625" style="48" customWidth="1"/>
    <col min="14413" max="14413" width="4.28515625" style="48" customWidth="1"/>
    <col min="14414" max="14414" width="23.28515625" style="48" customWidth="1"/>
    <col min="14415" max="14415" width="1.85546875" style="48" customWidth="1"/>
    <col min="14416" max="14416" width="23.28515625" style="48" customWidth="1"/>
    <col min="14417" max="14660" width="8.42578125" style="48"/>
    <col min="14661" max="14661" width="4.42578125" style="48" customWidth="1"/>
    <col min="14662" max="14662" width="23.28515625" style="48" customWidth="1"/>
    <col min="14663" max="14663" width="1.85546875" style="48" customWidth="1"/>
    <col min="14664" max="14664" width="23.28515625" style="48" customWidth="1"/>
    <col min="14665" max="14665" width="4.28515625" style="48" customWidth="1"/>
    <col min="14666" max="14666" width="23.28515625" style="48" customWidth="1"/>
    <col min="14667" max="14667" width="1.85546875" style="48" customWidth="1"/>
    <col min="14668" max="14668" width="23.28515625" style="48" customWidth="1"/>
    <col min="14669" max="14669" width="4.28515625" style="48" customWidth="1"/>
    <col min="14670" max="14670" width="23.28515625" style="48" customWidth="1"/>
    <col min="14671" max="14671" width="1.85546875" style="48" customWidth="1"/>
    <col min="14672" max="14672" width="23.28515625" style="48" customWidth="1"/>
    <col min="14673" max="14916" width="8.42578125" style="48"/>
    <col min="14917" max="14917" width="4.42578125" style="48" customWidth="1"/>
    <col min="14918" max="14918" width="23.28515625" style="48" customWidth="1"/>
    <col min="14919" max="14919" width="1.85546875" style="48" customWidth="1"/>
    <col min="14920" max="14920" width="23.28515625" style="48" customWidth="1"/>
    <col min="14921" max="14921" width="4.28515625" style="48" customWidth="1"/>
    <col min="14922" max="14922" width="23.28515625" style="48" customWidth="1"/>
    <col min="14923" max="14923" width="1.85546875" style="48" customWidth="1"/>
    <col min="14924" max="14924" width="23.28515625" style="48" customWidth="1"/>
    <col min="14925" max="14925" width="4.28515625" style="48" customWidth="1"/>
    <col min="14926" max="14926" width="23.28515625" style="48" customWidth="1"/>
    <col min="14927" max="14927" width="1.85546875" style="48" customWidth="1"/>
    <col min="14928" max="14928" width="23.28515625" style="48" customWidth="1"/>
    <col min="14929" max="15172" width="8.42578125" style="48"/>
    <col min="15173" max="15173" width="4.42578125" style="48" customWidth="1"/>
    <col min="15174" max="15174" width="23.28515625" style="48" customWidth="1"/>
    <col min="15175" max="15175" width="1.85546875" style="48" customWidth="1"/>
    <col min="15176" max="15176" width="23.28515625" style="48" customWidth="1"/>
    <col min="15177" max="15177" width="4.28515625" style="48" customWidth="1"/>
    <col min="15178" max="15178" width="23.28515625" style="48" customWidth="1"/>
    <col min="15179" max="15179" width="1.85546875" style="48" customWidth="1"/>
    <col min="15180" max="15180" width="23.28515625" style="48" customWidth="1"/>
    <col min="15181" max="15181" width="4.28515625" style="48" customWidth="1"/>
    <col min="15182" max="15182" width="23.28515625" style="48" customWidth="1"/>
    <col min="15183" max="15183" width="1.85546875" style="48" customWidth="1"/>
    <col min="15184" max="15184" width="23.28515625" style="48" customWidth="1"/>
    <col min="15185" max="15428" width="8.42578125" style="48"/>
    <col min="15429" max="15429" width="4.42578125" style="48" customWidth="1"/>
    <col min="15430" max="15430" width="23.28515625" style="48" customWidth="1"/>
    <col min="15431" max="15431" width="1.85546875" style="48" customWidth="1"/>
    <col min="15432" max="15432" width="23.28515625" style="48" customWidth="1"/>
    <col min="15433" max="15433" width="4.28515625" style="48" customWidth="1"/>
    <col min="15434" max="15434" width="23.28515625" style="48" customWidth="1"/>
    <col min="15435" max="15435" width="1.85546875" style="48" customWidth="1"/>
    <col min="15436" max="15436" width="23.28515625" style="48" customWidth="1"/>
    <col min="15437" max="15437" width="4.28515625" style="48" customWidth="1"/>
    <col min="15438" max="15438" width="23.28515625" style="48" customWidth="1"/>
    <col min="15439" max="15439" width="1.85546875" style="48" customWidth="1"/>
    <col min="15440" max="15440" width="23.28515625" style="48" customWidth="1"/>
    <col min="15441" max="15684" width="8.42578125" style="48"/>
    <col min="15685" max="15685" width="4.42578125" style="48" customWidth="1"/>
    <col min="15686" max="15686" width="23.28515625" style="48" customWidth="1"/>
    <col min="15687" max="15687" width="1.85546875" style="48" customWidth="1"/>
    <col min="15688" max="15688" width="23.28515625" style="48" customWidth="1"/>
    <col min="15689" max="15689" width="4.28515625" style="48" customWidth="1"/>
    <col min="15690" max="15690" width="23.28515625" style="48" customWidth="1"/>
    <col min="15691" max="15691" width="1.85546875" style="48" customWidth="1"/>
    <col min="15692" max="15692" width="23.28515625" style="48" customWidth="1"/>
    <col min="15693" max="15693" width="4.28515625" style="48" customWidth="1"/>
    <col min="15694" max="15694" width="23.28515625" style="48" customWidth="1"/>
    <col min="15695" max="15695" width="1.85546875" style="48" customWidth="1"/>
    <col min="15696" max="15696" width="23.28515625" style="48" customWidth="1"/>
    <col min="15697" max="15940" width="8.42578125" style="48"/>
    <col min="15941" max="15941" width="4.42578125" style="48" customWidth="1"/>
    <col min="15942" max="15942" width="23.28515625" style="48" customWidth="1"/>
    <col min="15943" max="15943" width="1.85546875" style="48" customWidth="1"/>
    <col min="15944" max="15944" width="23.28515625" style="48" customWidth="1"/>
    <col min="15945" max="15945" width="4.28515625" style="48" customWidth="1"/>
    <col min="15946" max="15946" width="23.28515625" style="48" customWidth="1"/>
    <col min="15947" max="15947" width="1.85546875" style="48" customWidth="1"/>
    <col min="15948" max="15948" width="23.28515625" style="48" customWidth="1"/>
    <col min="15949" max="15949" width="4.28515625" style="48" customWidth="1"/>
    <col min="15950" max="15950" width="23.28515625" style="48" customWidth="1"/>
    <col min="15951" max="15951" width="1.85546875" style="48" customWidth="1"/>
    <col min="15952" max="15952" width="23.28515625" style="48" customWidth="1"/>
    <col min="15953" max="16196" width="8.42578125" style="48"/>
    <col min="16197" max="16197" width="4.42578125" style="48" customWidth="1"/>
    <col min="16198" max="16198" width="23.28515625" style="48" customWidth="1"/>
    <col min="16199" max="16199" width="1.85546875" style="48" customWidth="1"/>
    <col min="16200" max="16200" width="23.28515625" style="48" customWidth="1"/>
    <col min="16201" max="16201" width="4.28515625" style="48" customWidth="1"/>
    <col min="16202" max="16202" width="23.28515625" style="48" customWidth="1"/>
    <col min="16203" max="16203" width="1.85546875" style="48" customWidth="1"/>
    <col min="16204" max="16204" width="23.28515625" style="48" customWidth="1"/>
    <col min="16205" max="16205" width="4.28515625" style="48" customWidth="1"/>
    <col min="16206" max="16206" width="23.28515625" style="48" customWidth="1"/>
    <col min="16207" max="16207" width="1.85546875" style="48" customWidth="1"/>
    <col min="16208" max="16208" width="23.28515625" style="48" customWidth="1"/>
    <col min="16209" max="16384" width="8.42578125" style="48"/>
  </cols>
  <sheetData>
    <row r="1" spans="1:100" ht="13.5" customHeight="1" x14ac:dyDescent="0.25">
      <c r="A1" s="51" t="s">
        <v>239</v>
      </c>
      <c r="B1" s="51" t="s">
        <v>232</v>
      </c>
      <c r="C1" s="46"/>
      <c r="D1" s="46"/>
      <c r="E1" s="213"/>
      <c r="F1" s="46"/>
      <c r="G1" s="46"/>
      <c r="H1" s="46"/>
      <c r="I1" s="46"/>
      <c r="J1" s="46"/>
      <c r="K1" s="51" t="s">
        <v>233</v>
      </c>
      <c r="L1" s="46"/>
      <c r="M1" s="46"/>
      <c r="N1" s="213"/>
      <c r="O1" s="46"/>
      <c r="P1" s="46"/>
      <c r="Q1" s="46"/>
      <c r="R1" s="46"/>
      <c r="S1" s="46"/>
      <c r="T1" s="51" t="s">
        <v>234</v>
      </c>
      <c r="U1" s="46"/>
      <c r="V1" s="46"/>
      <c r="W1" s="213"/>
      <c r="X1" s="46"/>
      <c r="Y1" s="46"/>
      <c r="Z1" s="46"/>
      <c r="AA1" s="46"/>
      <c r="AB1" s="46"/>
      <c r="AC1" s="51" t="s">
        <v>235</v>
      </c>
      <c r="AD1" s="46"/>
      <c r="AE1" s="46"/>
      <c r="AF1" s="213"/>
      <c r="AG1" s="46"/>
      <c r="AH1" s="46"/>
      <c r="AI1" s="46"/>
      <c r="AJ1" s="46"/>
      <c r="AK1" s="46"/>
      <c r="AL1" s="51" t="s">
        <v>236</v>
      </c>
      <c r="AM1" s="46"/>
      <c r="AN1" s="46"/>
      <c r="AO1" s="213"/>
      <c r="AP1" s="46"/>
      <c r="AQ1" s="46"/>
      <c r="AR1" s="46"/>
      <c r="AS1" s="46"/>
      <c r="AT1" s="46"/>
      <c r="AU1" s="51" t="s">
        <v>237</v>
      </c>
      <c r="AV1" s="46"/>
      <c r="AW1" s="46"/>
      <c r="AX1" s="213"/>
      <c r="AY1" s="46"/>
      <c r="AZ1" s="46"/>
      <c r="BA1" s="46"/>
      <c r="BB1" s="46"/>
      <c r="BC1" s="46"/>
      <c r="BD1" s="51"/>
      <c r="BE1" s="46"/>
      <c r="BF1" s="46"/>
      <c r="BG1" s="213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7"/>
      <c r="CQ1" s="47"/>
      <c r="CR1" s="47"/>
      <c r="CS1" s="47"/>
      <c r="CT1" s="47"/>
      <c r="CU1" s="47"/>
      <c r="CV1" s="47"/>
    </row>
    <row r="2" spans="1:100" ht="6.75" customHeight="1" thickBot="1" x14ac:dyDescent="0.3">
      <c r="A2" s="46"/>
      <c r="B2" s="46"/>
      <c r="C2" s="46"/>
      <c r="D2" s="46"/>
      <c r="E2" s="213"/>
      <c r="F2" s="46"/>
      <c r="G2" s="46"/>
      <c r="H2" s="46"/>
      <c r="I2" s="46"/>
      <c r="J2" s="46"/>
      <c r="K2" s="46"/>
      <c r="L2" s="46"/>
      <c r="M2" s="46"/>
      <c r="N2" s="213"/>
      <c r="O2" s="46"/>
      <c r="P2" s="46"/>
      <c r="Q2" s="46"/>
      <c r="R2" s="46"/>
      <c r="S2" s="46"/>
      <c r="T2" s="46"/>
      <c r="U2" s="46"/>
      <c r="V2" s="46"/>
      <c r="W2" s="213"/>
      <c r="X2" s="46"/>
      <c r="Y2" s="46"/>
      <c r="Z2" s="46"/>
      <c r="AA2" s="46"/>
      <c r="AB2" s="46"/>
      <c r="AC2" s="46"/>
      <c r="AD2" s="46"/>
      <c r="AE2" s="46"/>
      <c r="AF2" s="213"/>
      <c r="AG2" s="46"/>
      <c r="AH2" s="46"/>
      <c r="AI2" s="46"/>
      <c r="AJ2" s="46"/>
      <c r="AK2" s="46"/>
      <c r="AL2" s="46"/>
      <c r="AM2" s="46"/>
      <c r="AN2" s="46"/>
      <c r="AO2" s="213"/>
      <c r="AP2" s="46"/>
      <c r="AQ2" s="46"/>
      <c r="AR2" s="46"/>
      <c r="AS2" s="46"/>
      <c r="AT2" s="46"/>
      <c r="AU2" s="46"/>
      <c r="AV2" s="46"/>
      <c r="AW2" s="46"/>
      <c r="AX2" s="213"/>
      <c r="AY2" s="46"/>
      <c r="AZ2" s="46"/>
      <c r="BA2" s="46"/>
      <c r="BB2" s="46"/>
      <c r="BC2" s="46"/>
      <c r="BD2" s="46"/>
      <c r="BE2" s="46"/>
      <c r="BF2" s="46"/>
      <c r="BG2" s="213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7"/>
      <c r="CQ2" s="47"/>
      <c r="CR2" s="47"/>
      <c r="CS2" s="47"/>
      <c r="CT2" s="47"/>
      <c r="CU2" s="47"/>
      <c r="CV2" s="47"/>
    </row>
    <row r="3" spans="1:100" ht="24" customHeight="1" thickBot="1" x14ac:dyDescent="0.3">
      <c r="A3" s="46"/>
      <c r="B3" s="50">
        <v>1</v>
      </c>
      <c r="C3" s="166" t="str">
        <f>VLOOKUP(B3, 'Table, end of Part 1'!$B$2:$C$39, 2, FALSE)</f>
        <v>Zarte Siempre</v>
      </c>
      <c r="D3" s="166"/>
      <c r="E3" s="214"/>
      <c r="F3" s="166"/>
      <c r="G3" s="166"/>
      <c r="H3" s="50">
        <v>4</v>
      </c>
      <c r="I3" s="166" t="str">
        <f>VLOOKUP(H3, 'Table, end of Part 1'!$B$2:$C$39, 2, FALSE)</f>
        <v>Jonathan Wynn</v>
      </c>
      <c r="J3" s="166"/>
      <c r="K3" s="50">
        <v>2</v>
      </c>
      <c r="L3" s="166" t="str">
        <f>VLOOKUP(K3, 'Table, end of Part 1'!$B$2:$C$39, 2, FALSE)</f>
        <v>Giles Hutchings</v>
      </c>
      <c r="M3" s="166"/>
      <c r="N3" s="214"/>
      <c r="O3" s="166"/>
      <c r="P3" s="166"/>
      <c r="Q3" s="50">
        <v>3</v>
      </c>
      <c r="R3" s="166" t="str">
        <f>VLOOKUP(Q3, 'Table, end of Part 1'!$B$2:$C$39, 2, FALSE)</f>
        <v>Graeme Cole</v>
      </c>
      <c r="S3" s="166"/>
      <c r="T3" s="50">
        <v>9</v>
      </c>
      <c r="U3" s="166" t="str">
        <f>VLOOKUP(T3, 'Table, end of Part 1'!$B$2:$C$39, 2, FALSE)</f>
        <v>Jon O'Neill</v>
      </c>
      <c r="V3" s="166"/>
      <c r="W3" s="214"/>
      <c r="X3" s="166"/>
      <c r="Y3" s="166"/>
      <c r="Z3" s="50">
        <v>12</v>
      </c>
      <c r="AA3" s="166" t="str">
        <f>VLOOKUP(Z3, 'Table, end of Part 1'!$B$2:$C$39, 2, FALSE)</f>
        <v>Heather Styles</v>
      </c>
      <c r="AB3" s="166"/>
      <c r="AC3" s="50">
        <v>10</v>
      </c>
      <c r="AD3" s="166" t="str">
        <f>VLOOKUP(AC3, 'Table, end of Part 1'!$B$2:$C$39, 2, FALSE)</f>
        <v>Mike Brown</v>
      </c>
      <c r="AE3" s="166"/>
      <c r="AF3" s="214"/>
      <c r="AG3" s="166"/>
      <c r="AH3" s="166"/>
      <c r="AI3" s="50">
        <v>11</v>
      </c>
      <c r="AJ3" s="166" t="str">
        <f>VLOOKUP(AI3, 'Table, end of Part 1'!$B$2:$C$39, 2, FALSE)</f>
        <v>Eddy Byrne</v>
      </c>
      <c r="AK3" s="166"/>
      <c r="AL3" s="50">
        <v>17</v>
      </c>
      <c r="AM3" s="166" t="str">
        <f>VLOOKUP(AL3, 'Table, end of Part 1'!$B$2:$C$39, 2, FALSE)</f>
        <v>Toby Pereira</v>
      </c>
      <c r="AN3" s="166"/>
      <c r="AO3" s="214"/>
      <c r="AP3" s="166"/>
      <c r="AQ3" s="166"/>
      <c r="AR3" s="50">
        <v>19</v>
      </c>
      <c r="AS3" s="166" t="str">
        <f>VLOOKUP(AR3, 'Table, end of Part 1'!$B$2:$C$39, 2, FALSE)</f>
        <v>Lauren Hamer</v>
      </c>
      <c r="AT3" s="166"/>
      <c r="AU3" s="50">
        <v>18</v>
      </c>
      <c r="AV3" s="166" t="str">
        <f>VLOOKUP(AU3, 'Table, end of Part 1'!$B$2:$C$39, 2, FALSE)</f>
        <v>Matt Morrison</v>
      </c>
      <c r="AW3" s="166"/>
      <c r="AX3" s="214"/>
      <c r="AY3" s="166"/>
      <c r="AZ3" s="166"/>
      <c r="BA3" s="50">
        <v>20</v>
      </c>
      <c r="BB3" s="166" t="str">
        <f>VLOOKUP(BA3, 'Table, end of Part 1'!$B$2:$C$39, 2, FALSE)</f>
        <v>Sean Fletcher</v>
      </c>
      <c r="BC3" s="166"/>
      <c r="BD3" s="46"/>
      <c r="BE3" s="46"/>
      <c r="BF3" s="46"/>
      <c r="BG3" s="213"/>
      <c r="BH3" s="46"/>
      <c r="BI3" s="46"/>
      <c r="BJ3" s="46"/>
      <c r="BK3" s="46"/>
      <c r="BL3" s="16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7"/>
      <c r="CQ3" s="47"/>
      <c r="CR3" s="47"/>
      <c r="CS3" s="47"/>
      <c r="CT3" s="47"/>
      <c r="CU3" s="47"/>
      <c r="CV3" s="47"/>
    </row>
    <row r="4" spans="1:100" ht="9" customHeight="1" thickBot="1" x14ac:dyDescent="0.3">
      <c r="A4" s="46"/>
      <c r="B4" s="46"/>
      <c r="C4" s="46"/>
      <c r="D4" s="46"/>
      <c r="E4" s="213"/>
      <c r="F4" s="46"/>
      <c r="G4" s="46"/>
      <c r="H4" s="46"/>
      <c r="I4" s="46"/>
      <c r="J4" s="46"/>
      <c r="K4" s="46"/>
      <c r="L4" s="46"/>
      <c r="M4" s="46"/>
      <c r="N4" s="213"/>
      <c r="O4" s="46"/>
      <c r="P4" s="46"/>
      <c r="Q4" s="46"/>
      <c r="R4" s="46"/>
      <c r="S4" s="46"/>
      <c r="T4" s="46"/>
      <c r="U4" s="46"/>
      <c r="V4" s="46"/>
      <c r="W4" s="213"/>
      <c r="X4" s="46"/>
      <c r="Y4" s="46"/>
      <c r="Z4" s="46"/>
      <c r="AA4" s="46"/>
      <c r="AB4" s="46"/>
      <c r="AC4" s="46"/>
      <c r="AD4" s="46"/>
      <c r="AE4" s="46"/>
      <c r="AF4" s="213"/>
      <c r="AG4" s="46"/>
      <c r="AH4" s="46"/>
      <c r="AI4" s="46"/>
      <c r="AJ4" s="46"/>
      <c r="AK4" s="46"/>
      <c r="AL4" s="46"/>
      <c r="AM4" s="46"/>
      <c r="AN4" s="46"/>
      <c r="AO4" s="213"/>
      <c r="AP4" s="46"/>
      <c r="AQ4" s="46"/>
      <c r="AR4" s="46"/>
      <c r="AS4" s="46"/>
      <c r="AT4" s="46"/>
      <c r="AU4" s="46"/>
      <c r="AV4" s="46"/>
      <c r="AW4" s="46"/>
      <c r="AX4" s="213"/>
      <c r="AY4" s="46"/>
      <c r="AZ4" s="46"/>
      <c r="BA4" s="46"/>
      <c r="BB4" s="46"/>
      <c r="BC4" s="46"/>
      <c r="BD4" s="46"/>
      <c r="BE4" s="46"/>
      <c r="BF4" s="46"/>
      <c r="BG4" s="213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7"/>
      <c r="CQ4" s="47"/>
      <c r="CR4" s="47"/>
      <c r="CS4" s="47"/>
      <c r="CT4" s="47"/>
      <c r="CU4" s="47"/>
      <c r="CV4" s="47"/>
    </row>
    <row r="5" spans="1:100" ht="24" customHeight="1" thickBot="1" x14ac:dyDescent="0.3">
      <c r="A5" s="46"/>
      <c r="B5" s="50">
        <v>5</v>
      </c>
      <c r="C5" s="166" t="str">
        <f>VLOOKUP(B5, 'Table, end of Part 1'!$B$2:$C$39, 2, FALSE)</f>
        <v>Tom Cappleman</v>
      </c>
      <c r="D5" s="166"/>
      <c r="E5" s="214"/>
      <c r="F5" s="166"/>
      <c r="G5" s="166"/>
      <c r="H5" s="50">
        <v>7</v>
      </c>
      <c r="I5" s="166" t="str">
        <f>VLOOKUP(H5, 'Table, end of Part 1'!$B$2:$C$39, 2, FALSE)</f>
        <v>Dan McColm</v>
      </c>
      <c r="J5" s="166"/>
      <c r="K5" s="50">
        <v>6</v>
      </c>
      <c r="L5" s="166" t="str">
        <f>VLOOKUP(K5, 'Table, end of Part 1'!$B$2:$C$39, 2, FALSE)</f>
        <v>Tim Down</v>
      </c>
      <c r="M5" s="166"/>
      <c r="N5" s="214"/>
      <c r="O5" s="166"/>
      <c r="P5" s="166"/>
      <c r="Q5" s="50">
        <v>8</v>
      </c>
      <c r="R5" s="166" t="str">
        <f>VLOOKUP(Q5, 'Table, end of Part 1'!$B$2:$C$39, 2, FALSE)</f>
        <v>Ann Dibben</v>
      </c>
      <c r="S5" s="166"/>
      <c r="T5" s="50">
        <v>13</v>
      </c>
      <c r="U5" s="166" t="str">
        <f>VLOOKUP(T5, 'Table, end of Part 1'!$B$2:$C$39, 2, FALSE)</f>
        <v>Martin Taylor</v>
      </c>
      <c r="V5" s="166"/>
      <c r="W5" s="214"/>
      <c r="X5" s="166"/>
      <c r="Y5" s="166"/>
      <c r="Z5" s="50">
        <v>16</v>
      </c>
      <c r="AA5" s="166" t="str">
        <f>VLOOKUP(Z5, 'Table, end of Part 1'!$B$2:$C$39, 2, FALSE)</f>
        <v>Jamie Illett-Jones</v>
      </c>
      <c r="AB5" s="166"/>
      <c r="AC5" s="50">
        <v>14</v>
      </c>
      <c r="AD5" s="166" t="str">
        <f>VLOOKUP(AC5, 'Table, end of Part 1'!$B$2:$C$39, 2, FALSE)</f>
        <v>David Hilton</v>
      </c>
      <c r="AE5" s="166"/>
      <c r="AF5" s="214"/>
      <c r="AG5" s="166"/>
      <c r="AH5" s="166"/>
      <c r="AI5" s="50">
        <v>15</v>
      </c>
      <c r="AJ5" s="166" t="str">
        <f>VLOOKUP(AI5, 'Table, end of Part 1'!$B$2:$C$39, 2, FALSE)</f>
        <v>David Barnard</v>
      </c>
      <c r="AK5" s="166"/>
      <c r="AL5" s="50">
        <v>21</v>
      </c>
      <c r="AM5" s="166" t="str">
        <f>VLOOKUP(AL5, 'Table, end of Part 1'!$B$2:$C$39, 2, FALSE)</f>
        <v>Jayne Wisniewski</v>
      </c>
      <c r="AN5" s="166"/>
      <c r="AO5" s="214"/>
      <c r="AP5" s="166"/>
      <c r="AQ5" s="166"/>
      <c r="AR5" s="50">
        <v>22</v>
      </c>
      <c r="AS5" s="166" t="str">
        <f>VLOOKUP(AR5, 'Table, end of Part 1'!$B$2:$C$39, 2, FALSE)</f>
        <v>Paul Talmey</v>
      </c>
      <c r="AT5" s="166"/>
      <c r="AU5" s="50">
        <v>23</v>
      </c>
      <c r="AV5" s="166" t="str">
        <f>VLOOKUP(AU5, 'Table, end of Part 1'!$B$2:$C$39, 2, FALSE)</f>
        <v>Peter Clarke</v>
      </c>
      <c r="AW5" s="166"/>
      <c r="AX5" s="214"/>
      <c r="AY5" s="166"/>
      <c r="AZ5" s="166"/>
      <c r="BA5" s="50">
        <v>24</v>
      </c>
      <c r="BB5" s="166" t="str">
        <f>VLOOKUP(BA5, 'Table, end of Part 1'!$B$2:$C$39, 2, FALSE)</f>
        <v>Karen Pearson</v>
      </c>
      <c r="BC5" s="166"/>
      <c r="BD5" s="46"/>
      <c r="BE5" s="46"/>
      <c r="BF5" s="46"/>
      <c r="BG5" s="213"/>
      <c r="BH5" s="46"/>
      <c r="BI5" s="46"/>
      <c r="BJ5" s="46"/>
      <c r="BK5" s="46"/>
      <c r="BL5" s="166"/>
      <c r="BM5" s="46" t="s">
        <v>220</v>
      </c>
      <c r="BN5" s="46" t="s">
        <v>221</v>
      </c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7"/>
      <c r="CQ5" s="47"/>
      <c r="CR5" s="47"/>
      <c r="CS5" s="47"/>
      <c r="CT5" s="47"/>
      <c r="CU5" s="47"/>
      <c r="CV5" s="47"/>
    </row>
    <row r="6" spans="1:100" ht="9" customHeight="1" thickBot="1" x14ac:dyDescent="0.3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166"/>
      <c r="AU6" s="46"/>
      <c r="AV6" s="46"/>
      <c r="AW6" s="46"/>
      <c r="AX6" s="213"/>
      <c r="AY6" s="46"/>
      <c r="AZ6" s="46"/>
      <c r="BA6" s="46"/>
      <c r="BB6" s="46"/>
      <c r="BC6" s="166"/>
      <c r="BD6" s="46"/>
      <c r="BE6" s="46"/>
      <c r="BF6" s="46"/>
      <c r="BG6" s="213"/>
      <c r="BH6" s="46"/>
      <c r="BI6" s="46"/>
      <c r="BJ6" s="46"/>
      <c r="BK6" s="46"/>
      <c r="BL6" s="16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7"/>
      <c r="CQ6" s="47"/>
      <c r="CR6" s="47"/>
      <c r="CS6" s="47"/>
      <c r="CT6" s="47"/>
      <c r="CU6" s="47"/>
      <c r="CV6" s="47"/>
    </row>
    <row r="7" spans="1:100" ht="24" customHeight="1" thickBot="1" x14ac:dyDescent="0.3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166"/>
      <c r="AU7" s="50">
        <v>25</v>
      </c>
      <c r="AV7" s="166" t="str">
        <f>VLOOKUP(AU7, 'Table, end of Part 1'!$B$2:$C$39, 2, FALSE)</f>
        <v>Margaret Marshall</v>
      </c>
      <c r="AW7" s="166"/>
      <c r="AX7" s="214"/>
      <c r="AY7" s="166"/>
      <c r="AZ7" s="166"/>
      <c r="BA7" s="50">
        <v>26</v>
      </c>
      <c r="BB7" s="166" t="str">
        <f>VLOOKUP(BA7, 'Table, end of Part 1'!$B$2:$C$39, 2, FALSE)</f>
        <v>Heather Badcock</v>
      </c>
      <c r="BC7" s="166"/>
      <c r="BD7" s="46"/>
      <c r="BE7" s="46"/>
      <c r="BF7" s="46"/>
      <c r="BG7" s="213"/>
      <c r="BH7" s="46"/>
      <c r="BI7" s="46"/>
      <c r="BJ7" s="46"/>
      <c r="BK7" s="46"/>
      <c r="BL7" s="16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7"/>
      <c r="CQ7" s="47"/>
      <c r="CR7" s="47"/>
      <c r="CS7" s="47"/>
      <c r="CT7" s="47"/>
      <c r="CU7" s="47"/>
      <c r="CV7" s="47"/>
    </row>
    <row r="8" spans="1:100" ht="9" customHeight="1" thickBot="1" x14ac:dyDescent="0.3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166"/>
      <c r="AU8" s="46"/>
      <c r="AV8" s="46"/>
      <c r="AW8" s="46"/>
      <c r="AX8" s="213"/>
      <c r="AY8" s="46"/>
      <c r="AZ8" s="46"/>
      <c r="BA8" s="46"/>
      <c r="BB8" s="46"/>
      <c r="BC8" s="166"/>
      <c r="BD8" s="46"/>
      <c r="BE8" s="46"/>
      <c r="BF8" s="46"/>
      <c r="BG8" s="213"/>
      <c r="BH8" s="46"/>
      <c r="BI8" s="46"/>
      <c r="BJ8" s="46"/>
      <c r="BK8" s="46"/>
      <c r="BL8" s="16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7"/>
      <c r="CQ8" s="47"/>
      <c r="CR8" s="47"/>
      <c r="CS8" s="47"/>
      <c r="CT8" s="47"/>
      <c r="CU8" s="47"/>
      <c r="CV8" s="47"/>
    </row>
    <row r="9" spans="1:100" ht="24" customHeight="1" thickBot="1" x14ac:dyDescent="0.3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166"/>
      <c r="AU9" s="50">
        <v>27</v>
      </c>
      <c r="AV9" s="166" t="str">
        <f>VLOOKUP(AU9, 'Table, end of Part 1'!$B$2:$C$39, 2, FALSE)</f>
        <v>Void</v>
      </c>
      <c r="AW9" s="166"/>
      <c r="AX9" s="214"/>
      <c r="AY9" s="166"/>
      <c r="AZ9" s="166"/>
      <c r="BA9" s="50">
        <v>28</v>
      </c>
      <c r="BB9" s="166" t="str">
        <f>VLOOKUP(BA9, 'Table, end of Part 1'!$B$2:$C$39, 2, FALSE)</f>
        <v>Thomas Wade</v>
      </c>
      <c r="BC9" s="166"/>
      <c r="BD9" s="46"/>
      <c r="BE9" s="46"/>
      <c r="BF9" s="46"/>
      <c r="BG9" s="213"/>
      <c r="BH9" s="46"/>
      <c r="BI9" s="46"/>
      <c r="BJ9" s="46"/>
      <c r="BK9" s="46"/>
      <c r="BL9" s="16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7"/>
      <c r="CQ9" s="47"/>
      <c r="CR9" s="47"/>
      <c r="CS9" s="47"/>
      <c r="CT9" s="47"/>
      <c r="CU9" s="47"/>
      <c r="CV9" s="47"/>
    </row>
    <row r="10" spans="1:100" ht="9" customHeight="1" thickBot="1" x14ac:dyDescent="0.3">
      <c r="A10" s="46"/>
      <c r="B10" s="46"/>
      <c r="C10" s="46"/>
      <c r="D10" s="46"/>
      <c r="E10" s="213"/>
      <c r="F10" s="46"/>
      <c r="G10" s="46"/>
      <c r="H10" s="46"/>
      <c r="I10" s="46"/>
      <c r="J10" s="46"/>
      <c r="K10" s="46"/>
      <c r="L10" s="46"/>
      <c r="M10" s="46"/>
      <c r="N10" s="213"/>
      <c r="O10" s="46"/>
      <c r="P10" s="46"/>
      <c r="Q10" s="46"/>
      <c r="R10" s="46"/>
      <c r="S10" s="46"/>
      <c r="T10" s="46"/>
      <c r="U10" s="46"/>
      <c r="V10" s="46"/>
      <c r="W10" s="213"/>
      <c r="X10" s="46"/>
      <c r="Y10" s="46"/>
      <c r="Z10" s="46"/>
      <c r="AA10" s="46"/>
      <c r="AB10" s="46"/>
      <c r="AC10" s="46"/>
      <c r="AD10" s="46"/>
      <c r="AE10" s="46"/>
      <c r="AF10" s="213"/>
      <c r="AG10" s="46"/>
      <c r="AH10" s="46"/>
      <c r="AI10" s="46"/>
      <c r="AJ10" s="46"/>
      <c r="AK10" s="46"/>
      <c r="AL10" s="46"/>
      <c r="AM10" s="46"/>
      <c r="AN10" s="46"/>
      <c r="AO10" s="213"/>
      <c r="AP10" s="46"/>
      <c r="AQ10" s="46"/>
      <c r="AR10" s="46"/>
      <c r="AS10" s="46"/>
      <c r="AT10" s="46"/>
      <c r="AU10" s="46"/>
      <c r="AV10" s="46"/>
      <c r="AW10" s="46"/>
      <c r="AX10" s="213"/>
      <c r="AY10" s="46"/>
      <c r="AZ10" s="46"/>
      <c r="BA10" s="46"/>
      <c r="BB10" s="46"/>
      <c r="BC10" s="46"/>
      <c r="BD10" s="46"/>
      <c r="BE10" s="46"/>
      <c r="BF10" s="46"/>
      <c r="BG10" s="213"/>
      <c r="BH10" s="46"/>
      <c r="BI10" s="46"/>
      <c r="BJ10" s="46"/>
      <c r="BK10" s="46"/>
      <c r="BL10" s="46"/>
      <c r="BM10" s="46"/>
      <c r="BN10" s="46"/>
      <c r="BO10" s="46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46"/>
      <c r="CD10" s="46"/>
      <c r="CE10" s="46"/>
      <c r="CF10" s="46"/>
      <c r="CG10" s="46"/>
      <c r="CH10" s="46"/>
      <c r="CI10" s="46"/>
      <c r="CJ10" s="46"/>
      <c r="CK10" s="46"/>
      <c r="CL10" s="46"/>
      <c r="CM10" s="46"/>
      <c r="CN10" s="46"/>
      <c r="CO10" s="46"/>
      <c r="CP10" s="47"/>
      <c r="CQ10" s="47"/>
      <c r="CR10" s="47"/>
      <c r="CS10" s="47"/>
      <c r="CT10" s="47"/>
      <c r="CU10" s="47"/>
      <c r="CV10" s="47"/>
    </row>
    <row r="11" spans="1:100" ht="9" customHeight="1" thickTop="1" thickBot="1" x14ac:dyDescent="0.3">
      <c r="A11" s="204"/>
      <c r="B11" s="204"/>
      <c r="C11" s="204"/>
      <c r="D11" s="204"/>
      <c r="E11" s="215"/>
      <c r="F11" s="204"/>
      <c r="G11" s="204"/>
      <c r="H11" s="204"/>
      <c r="I11" s="204"/>
      <c r="J11" s="46"/>
      <c r="K11" s="204"/>
      <c r="L11" s="204"/>
      <c r="M11" s="204"/>
      <c r="N11" s="215"/>
      <c r="O11" s="204"/>
      <c r="P11" s="204"/>
      <c r="Q11" s="204"/>
      <c r="R11" s="204"/>
      <c r="S11" s="46"/>
      <c r="T11" s="204"/>
      <c r="U11" s="204"/>
      <c r="V11" s="204"/>
      <c r="W11" s="215"/>
      <c r="X11" s="204"/>
      <c r="Y11" s="204"/>
      <c r="Z11" s="204"/>
      <c r="AA11" s="204"/>
      <c r="AB11" s="46"/>
      <c r="AC11" s="204"/>
      <c r="AD11" s="204"/>
      <c r="AE11" s="204"/>
      <c r="AF11" s="215"/>
      <c r="AG11" s="204"/>
      <c r="AH11" s="204"/>
      <c r="AI11" s="204"/>
      <c r="AJ11" s="204"/>
      <c r="AK11" s="46"/>
      <c r="AL11" s="204"/>
      <c r="AM11" s="204"/>
      <c r="AN11" s="204"/>
      <c r="AO11" s="215"/>
      <c r="AP11" s="204"/>
      <c r="AQ11" s="204"/>
      <c r="AR11" s="204"/>
      <c r="AS11" s="204"/>
      <c r="AT11" s="46"/>
      <c r="AU11" s="204"/>
      <c r="AV11" s="204"/>
      <c r="AW11" s="204"/>
      <c r="AX11" s="215"/>
      <c r="AY11" s="204"/>
      <c r="AZ11" s="204"/>
      <c r="BA11" s="204"/>
      <c r="BB11" s="204"/>
      <c r="BC11" s="46"/>
      <c r="BD11" s="204"/>
      <c r="BE11" s="204"/>
      <c r="BF11" s="204"/>
      <c r="BG11" s="215"/>
      <c r="BH11" s="204"/>
      <c r="BI11" s="204"/>
      <c r="BJ11" s="204"/>
      <c r="BK11" s="204"/>
      <c r="BL11" s="46"/>
      <c r="BM11" s="46" t="s">
        <v>222</v>
      </c>
      <c r="BN11" s="46" t="s">
        <v>223</v>
      </c>
      <c r="BO11" s="46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  <c r="CE11" s="46"/>
      <c r="CF11" s="46"/>
      <c r="CG11" s="46"/>
      <c r="CH11" s="46"/>
      <c r="CI11" s="46"/>
      <c r="CJ11" s="46"/>
      <c r="CK11" s="46"/>
      <c r="CL11" s="46"/>
      <c r="CM11" s="46"/>
      <c r="CN11" s="46"/>
      <c r="CO11" s="46"/>
      <c r="CP11" s="47"/>
      <c r="CQ11" s="47"/>
      <c r="CR11" s="47"/>
      <c r="CS11" s="47"/>
      <c r="CT11" s="47"/>
      <c r="CU11" s="47"/>
      <c r="CV11" s="47"/>
    </row>
    <row r="12" spans="1:100" ht="24" customHeight="1" thickBot="1" x14ac:dyDescent="0.3">
      <c r="A12" s="46">
        <v>2.1</v>
      </c>
      <c r="B12" s="209">
        <f>B3</f>
        <v>1</v>
      </c>
      <c r="C12" s="207" t="str">
        <f>VLOOKUP(B12, 'Table, end of Part 1'!$B$2:$C$39, 2, FALSE)</f>
        <v>Zarte Siempre</v>
      </c>
      <c r="D12" s="212">
        <v>1.0669999999999999</v>
      </c>
      <c r="E12" s="214" t="s">
        <v>228</v>
      </c>
      <c r="F12" s="212">
        <v>5.8000000000000003E-2</v>
      </c>
      <c r="G12" s="166"/>
      <c r="H12" s="209">
        <f>H5</f>
        <v>7</v>
      </c>
      <c r="I12" s="207" t="str">
        <f>VLOOKUP(H12, 'Table, end of Part 1'!$B$2:$C$39, 2, FALSE)</f>
        <v>Dan McColm</v>
      </c>
      <c r="J12" s="166"/>
      <c r="K12" s="209">
        <f>K3</f>
        <v>2</v>
      </c>
      <c r="L12" s="207" t="str">
        <f>VLOOKUP(K12, 'Table, end of Part 1'!$B$2:$C$39, 2, FALSE)</f>
        <v>Giles Hutchings</v>
      </c>
      <c r="M12" s="212">
        <v>1.0680000000000001</v>
      </c>
      <c r="N12" s="214" t="s">
        <v>228</v>
      </c>
      <c r="O12" s="212">
        <v>0.04</v>
      </c>
      <c r="P12" s="166"/>
      <c r="Q12" s="209">
        <f>Q5</f>
        <v>8</v>
      </c>
      <c r="R12" s="207" t="str">
        <f>VLOOKUP(Q12, 'Table, end of Part 1'!$B$2:$C$39, 2, FALSE)</f>
        <v>Ann Dibben</v>
      </c>
      <c r="S12" s="166"/>
      <c r="T12" s="209">
        <f>T3</f>
        <v>9</v>
      </c>
      <c r="U12" s="207" t="str">
        <f>VLOOKUP(T12, 'Table, end of Part 1'!$B$2:$C$39, 2, FALSE)</f>
        <v>Jon O'Neill</v>
      </c>
      <c r="V12" s="212">
        <v>1.0640000000000001</v>
      </c>
      <c r="W12" s="214" t="s">
        <v>228</v>
      </c>
      <c r="X12" s="212">
        <v>5.5E-2</v>
      </c>
      <c r="Y12" s="166"/>
      <c r="Z12" s="209">
        <f>Z5</f>
        <v>16</v>
      </c>
      <c r="AA12" s="207" t="str">
        <f>VLOOKUP(Z12, 'Table, end of Part 1'!$B$2:$C$39, 2, FALSE)</f>
        <v>Jamie Illett-Jones</v>
      </c>
      <c r="AB12" s="166"/>
      <c r="AC12" s="209">
        <f>AC3</f>
        <v>10</v>
      </c>
      <c r="AD12" s="207" t="str">
        <f>VLOOKUP(AC12, 'Table, end of Part 1'!$B$2:$C$39, 2, FALSE)</f>
        <v>Mike Brown</v>
      </c>
      <c r="AE12" s="212">
        <v>2.8000000000000001E-2</v>
      </c>
      <c r="AF12" s="214" t="s">
        <v>228</v>
      </c>
      <c r="AG12" s="212">
        <v>1.07</v>
      </c>
      <c r="AH12" s="166"/>
      <c r="AI12" s="209">
        <f>AI5</f>
        <v>15</v>
      </c>
      <c r="AJ12" s="207" t="str">
        <f>VLOOKUP(AI12, 'Table, end of Part 1'!$B$2:$C$39, 2, FALSE)</f>
        <v>David Barnard</v>
      </c>
      <c r="AK12" s="166"/>
      <c r="AL12" s="209">
        <f>AL3</f>
        <v>17</v>
      </c>
      <c r="AM12" s="207" t="str">
        <f>VLOOKUP(AL12, 'Table, end of Part 1'!$B$2:$C$39, 2, FALSE)</f>
        <v>Toby Pereira</v>
      </c>
      <c r="AN12" s="212">
        <v>1.0469999999999999</v>
      </c>
      <c r="AO12" s="214" t="s">
        <v>228</v>
      </c>
      <c r="AP12" s="212">
        <v>4.1000000000000002E-2</v>
      </c>
      <c r="AQ12" s="166"/>
      <c r="AR12" s="209">
        <f>AR5</f>
        <v>22</v>
      </c>
      <c r="AS12" s="207" t="str">
        <f>VLOOKUP(AR12, 'Table, end of Part 1'!$B$2:$C$39, 2, FALSE)</f>
        <v>Paul Talmey</v>
      </c>
      <c r="AT12" s="166"/>
      <c r="AU12" s="209">
        <v>18</v>
      </c>
      <c r="AV12" s="207" t="str">
        <f>VLOOKUP(AU12, 'Table, end of Part 1'!$B$2:$C$39, 2, FALSE)</f>
        <v>Matt Morrison</v>
      </c>
      <c r="AW12" s="212">
        <v>4.7E-2</v>
      </c>
      <c r="AX12" s="214" t="s">
        <v>228</v>
      </c>
      <c r="AY12" s="212">
        <v>1.052</v>
      </c>
      <c r="AZ12" s="166"/>
      <c r="BA12" s="209">
        <v>24</v>
      </c>
      <c r="BB12" s="207" t="str">
        <f>VLOOKUP(BA12, 'Table, end of Part 1'!$B$2:$C$39, 2, FALSE)</f>
        <v>Karen Pearson</v>
      </c>
      <c r="BC12" s="166"/>
      <c r="BD12" s="209">
        <v>25</v>
      </c>
      <c r="BE12" s="207" t="str">
        <f>VLOOKUP(BD12, 'Table, end of Part 1'!$B$2:$C$39, 2, FALSE)</f>
        <v>Margaret Marshall</v>
      </c>
      <c r="BF12" s="212">
        <v>1.0449999999999999</v>
      </c>
      <c r="BG12" s="214" t="s">
        <v>228</v>
      </c>
      <c r="BH12" s="212">
        <v>3.7999999999999999E-2</v>
      </c>
      <c r="BI12" s="166"/>
      <c r="BJ12" s="209">
        <v>27</v>
      </c>
      <c r="BK12" s="207" t="str">
        <f>VLOOKUP(BJ12, 'Table, end of Part 1'!$B$2:$C$39, 2, FALSE)</f>
        <v>Void</v>
      </c>
      <c r="BL12" s="16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  <c r="CE12" s="46"/>
      <c r="CF12" s="46"/>
      <c r="CG12" s="46"/>
      <c r="CH12" s="46"/>
      <c r="CI12" s="46"/>
      <c r="CJ12" s="46"/>
      <c r="CK12" s="46"/>
      <c r="CL12" s="46"/>
      <c r="CM12" s="46"/>
      <c r="CN12" s="46"/>
      <c r="CO12" s="46"/>
      <c r="CP12" s="47"/>
      <c r="CQ12" s="47"/>
      <c r="CR12" s="47"/>
      <c r="CS12" s="47"/>
      <c r="CT12" s="47"/>
      <c r="CU12" s="47"/>
      <c r="CV12" s="47"/>
    </row>
    <row r="13" spans="1:100" ht="9" customHeight="1" thickBot="1" x14ac:dyDescent="0.3">
      <c r="A13" s="46"/>
      <c r="B13" s="210"/>
      <c r="C13" s="49"/>
      <c r="D13" s="49"/>
      <c r="E13" s="213"/>
      <c r="F13" s="49"/>
      <c r="G13" s="49"/>
      <c r="H13" s="210"/>
      <c r="I13" s="49"/>
      <c r="J13" s="46"/>
      <c r="K13" s="210"/>
      <c r="L13" s="49"/>
      <c r="M13" s="49"/>
      <c r="N13" s="213"/>
      <c r="O13" s="49"/>
      <c r="P13" s="49"/>
      <c r="Q13" s="210"/>
      <c r="R13" s="49"/>
      <c r="S13" s="46"/>
      <c r="T13" s="210"/>
      <c r="U13" s="49"/>
      <c r="V13" s="49"/>
      <c r="W13" s="213"/>
      <c r="X13" s="49"/>
      <c r="Y13" s="49"/>
      <c r="Z13" s="210"/>
      <c r="AA13" s="49"/>
      <c r="AB13" s="46"/>
      <c r="AC13" s="210"/>
      <c r="AD13" s="49"/>
      <c r="AE13" s="49"/>
      <c r="AF13" s="213"/>
      <c r="AG13" s="49"/>
      <c r="AH13" s="49"/>
      <c r="AI13" s="210"/>
      <c r="AJ13" s="49"/>
      <c r="AK13" s="46"/>
      <c r="AL13" s="210"/>
      <c r="AM13" s="49"/>
      <c r="AN13" s="49"/>
      <c r="AO13" s="213"/>
      <c r="AP13" s="49"/>
      <c r="AQ13" s="49"/>
      <c r="AR13" s="210"/>
      <c r="AS13" s="49"/>
      <c r="AT13" s="46"/>
      <c r="AU13" s="210"/>
      <c r="AV13" s="49"/>
      <c r="AW13" s="49"/>
      <c r="AX13" s="213"/>
      <c r="AY13" s="49"/>
      <c r="AZ13" s="49"/>
      <c r="BA13" s="210"/>
      <c r="BB13" s="49"/>
      <c r="BC13" s="46"/>
      <c r="BD13" s="210"/>
      <c r="BE13" s="49"/>
      <c r="BF13" s="49"/>
      <c r="BG13" s="213"/>
      <c r="BH13" s="49"/>
      <c r="BI13" s="49"/>
      <c r="BJ13" s="210"/>
      <c r="BK13" s="49"/>
      <c r="BL13" s="46"/>
      <c r="BM13" s="46" t="s">
        <v>224</v>
      </c>
      <c r="BN13" s="46" t="s">
        <v>225</v>
      </c>
      <c r="BO13" s="46"/>
      <c r="BP13" s="46"/>
      <c r="BQ13" s="46"/>
      <c r="BR13" s="46"/>
      <c r="BS13" s="46"/>
      <c r="BT13" s="46"/>
      <c r="BU13" s="46"/>
      <c r="BV13" s="46"/>
      <c r="BW13" s="46"/>
      <c r="BX13" s="46"/>
      <c r="BY13" s="46"/>
      <c r="BZ13" s="46"/>
      <c r="CA13" s="46"/>
      <c r="CB13" s="46"/>
      <c r="CC13" s="46"/>
      <c r="CD13" s="46"/>
      <c r="CE13" s="46"/>
      <c r="CF13" s="46"/>
      <c r="CG13" s="46"/>
      <c r="CH13" s="46"/>
      <c r="CI13" s="46"/>
      <c r="CJ13" s="46"/>
      <c r="CK13" s="46"/>
      <c r="CL13" s="46"/>
      <c r="CM13" s="46"/>
      <c r="CN13" s="46"/>
      <c r="CO13" s="46"/>
      <c r="CP13" s="47"/>
      <c r="CQ13" s="47"/>
      <c r="CR13" s="47"/>
      <c r="CS13" s="47"/>
      <c r="CT13" s="47"/>
      <c r="CU13" s="47"/>
      <c r="CV13" s="47"/>
    </row>
    <row r="14" spans="1:100" ht="24" customHeight="1" thickBot="1" x14ac:dyDescent="0.3">
      <c r="A14" s="46">
        <v>2.1</v>
      </c>
      <c r="B14" s="209">
        <f>H3</f>
        <v>4</v>
      </c>
      <c r="C14" s="207" t="str">
        <f>VLOOKUP(B14, 'Table, end of Part 1'!$B$2:$C$39, 2, FALSE)</f>
        <v>Jonathan Wynn</v>
      </c>
      <c r="D14" s="212">
        <v>5.3999999999999999E-2</v>
      </c>
      <c r="E14" s="214" t="s">
        <v>228</v>
      </c>
      <c r="F14" s="212">
        <v>1.0640000000000001</v>
      </c>
      <c r="G14" s="207"/>
      <c r="H14" s="209">
        <f>B5</f>
        <v>5</v>
      </c>
      <c r="I14" s="207" t="str">
        <f>VLOOKUP(H14, 'Table, end of Part 1'!$B$2:$C$39, 2, FALSE)</f>
        <v>Tom Cappleman</v>
      </c>
      <c r="J14" s="166"/>
      <c r="K14" s="209">
        <f>Q3</f>
        <v>3</v>
      </c>
      <c r="L14" s="207" t="str">
        <f>VLOOKUP(K14, 'Table, end of Part 1'!$B$2:$C$39, 2, FALSE)</f>
        <v>Graeme Cole</v>
      </c>
      <c r="M14" s="212">
        <v>1.0529999999999999</v>
      </c>
      <c r="N14" s="214" t="s">
        <v>228</v>
      </c>
      <c r="O14" s="212">
        <v>4.2999999999999997E-2</v>
      </c>
      <c r="P14" s="207"/>
      <c r="Q14" s="209">
        <f>K5</f>
        <v>6</v>
      </c>
      <c r="R14" s="207" t="str">
        <f>VLOOKUP(Q14, 'Table, end of Part 1'!$B$2:$C$39, 2, FALSE)</f>
        <v>Tim Down</v>
      </c>
      <c r="S14" s="166"/>
      <c r="T14" s="209">
        <f>Z3</f>
        <v>12</v>
      </c>
      <c r="U14" s="207" t="str">
        <f>VLOOKUP(T14, 'Table, end of Part 1'!$B$2:$C$39, 2, FALSE)</f>
        <v>Heather Styles</v>
      </c>
      <c r="V14" s="212">
        <v>3.5000000000000003E-2</v>
      </c>
      <c r="W14" s="214" t="s">
        <v>228</v>
      </c>
      <c r="X14" s="212">
        <v>1.05</v>
      </c>
      <c r="Y14" s="207"/>
      <c r="Z14" s="209">
        <f>T5</f>
        <v>13</v>
      </c>
      <c r="AA14" s="207" t="str">
        <f>VLOOKUP(Z14, 'Table, end of Part 1'!$B$2:$C$39, 2, FALSE)</f>
        <v>Martin Taylor</v>
      </c>
      <c r="AB14" s="166"/>
      <c r="AC14" s="209">
        <f>AI3</f>
        <v>11</v>
      </c>
      <c r="AD14" s="207" t="str">
        <f>VLOOKUP(AC14, 'Table, end of Part 1'!$B$2:$C$39, 2, FALSE)</f>
        <v>Eddy Byrne</v>
      </c>
      <c r="AE14" s="212">
        <v>1.05</v>
      </c>
      <c r="AF14" s="214" t="s">
        <v>228</v>
      </c>
      <c r="AG14" s="212">
        <v>0.03</v>
      </c>
      <c r="AH14" s="207"/>
      <c r="AI14" s="209">
        <f>AC5</f>
        <v>14</v>
      </c>
      <c r="AJ14" s="207" t="str">
        <f>VLOOKUP(AI14, 'Table, end of Part 1'!$B$2:$C$39, 2, FALSE)</f>
        <v>David Hilton</v>
      </c>
      <c r="AK14" s="166"/>
      <c r="AL14" s="209">
        <f>AR3</f>
        <v>19</v>
      </c>
      <c r="AM14" s="207" t="str">
        <f>VLOOKUP(AL14, 'Table, end of Part 1'!$B$2:$C$39, 2, FALSE)</f>
        <v>Lauren Hamer</v>
      </c>
      <c r="AN14" s="212">
        <v>1.05</v>
      </c>
      <c r="AO14" s="214" t="s">
        <v>228</v>
      </c>
      <c r="AP14" s="212">
        <v>3.5999999999999997E-2</v>
      </c>
      <c r="AQ14" s="207"/>
      <c r="AR14" s="209">
        <f>AL5</f>
        <v>21</v>
      </c>
      <c r="AS14" s="207" t="str">
        <f>VLOOKUP(AR14, 'Table, end of Part 1'!$B$2:$C$39, 2, FALSE)</f>
        <v>Jayne Wisniewski</v>
      </c>
      <c r="AT14" s="166"/>
      <c r="AU14" s="209">
        <v>23</v>
      </c>
      <c r="AV14" s="207" t="str">
        <f>VLOOKUP(AU14, 'Table, end of Part 1'!$B$2:$C$39, 2, FALSE)</f>
        <v>Peter Clarke</v>
      </c>
      <c r="AW14" s="212">
        <v>1.0509999999999999</v>
      </c>
      <c r="AX14" s="214" t="s">
        <v>228</v>
      </c>
      <c r="AY14" s="212">
        <v>3.5999999999999997E-2</v>
      </c>
      <c r="AZ14" s="207"/>
      <c r="BA14" s="209">
        <v>26</v>
      </c>
      <c r="BB14" s="207" t="str">
        <f>VLOOKUP(BA14, 'Table, end of Part 1'!$B$2:$C$39, 2, FALSE)</f>
        <v>Heather Badcock</v>
      </c>
      <c r="BC14" s="166"/>
      <c r="BD14" s="209">
        <v>28</v>
      </c>
      <c r="BE14" s="207" t="str">
        <f>VLOOKUP(BD14, 'Table, end of Part 1'!$B$2:$C$39, 2, FALSE)</f>
        <v>Thomas Wade</v>
      </c>
      <c r="BF14" s="212">
        <v>2.7E-2</v>
      </c>
      <c r="BG14" s="214" t="s">
        <v>228</v>
      </c>
      <c r="BH14" s="212">
        <v>1.0529999999999999</v>
      </c>
      <c r="BI14" s="207"/>
      <c r="BJ14" s="209">
        <v>20</v>
      </c>
      <c r="BK14" s="207" t="str">
        <f>VLOOKUP(BJ14, 'Table, end of Part 1'!$B$2:$C$39, 2, FALSE)</f>
        <v>Sean Fletcher</v>
      </c>
      <c r="BL14" s="166"/>
      <c r="BM14" s="46"/>
      <c r="BN14" s="206" t="s">
        <v>227</v>
      </c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  <c r="CJ14" s="46"/>
      <c r="CK14" s="46"/>
      <c r="CL14" s="46"/>
      <c r="CM14" s="46"/>
      <c r="CN14" s="46"/>
      <c r="CO14" s="46"/>
      <c r="CP14" s="47"/>
      <c r="CQ14" s="47"/>
      <c r="CR14" s="47"/>
      <c r="CS14" s="47"/>
      <c r="CT14" s="47"/>
      <c r="CU14" s="47"/>
      <c r="CV14" s="47"/>
    </row>
    <row r="15" spans="1:100" ht="8.25" customHeight="1" x14ac:dyDescent="0.25">
      <c r="A15" s="46"/>
      <c r="B15" s="210"/>
      <c r="C15" s="49"/>
      <c r="D15" s="49"/>
      <c r="E15" s="213"/>
      <c r="F15" s="49"/>
      <c r="G15" s="49"/>
      <c r="H15" s="210"/>
      <c r="I15" s="49"/>
      <c r="J15" s="46"/>
      <c r="K15" s="210"/>
      <c r="L15" s="49"/>
      <c r="M15" s="49"/>
      <c r="N15" s="213"/>
      <c r="O15" s="49"/>
      <c r="P15" s="49"/>
      <c r="Q15" s="210"/>
      <c r="R15" s="49"/>
      <c r="S15" s="46"/>
      <c r="T15" s="210"/>
      <c r="U15" s="49"/>
      <c r="V15" s="49"/>
      <c r="W15" s="213"/>
      <c r="X15" s="49"/>
      <c r="Y15" s="49"/>
      <c r="Z15" s="210"/>
      <c r="AA15" s="49"/>
      <c r="AB15" s="46"/>
      <c r="AC15" s="210"/>
      <c r="AD15" s="49"/>
      <c r="AE15" s="49"/>
      <c r="AF15" s="213"/>
      <c r="AG15" s="49"/>
      <c r="AH15" s="49"/>
      <c r="AI15" s="210"/>
      <c r="AJ15" s="49"/>
      <c r="AK15" s="46"/>
      <c r="AL15" s="210"/>
      <c r="AM15" s="49"/>
      <c r="AN15" s="49"/>
      <c r="AO15" s="213"/>
      <c r="AP15" s="49"/>
      <c r="AQ15" s="49"/>
      <c r="AR15" s="210"/>
      <c r="AS15" s="49"/>
      <c r="AT15" s="46"/>
      <c r="AU15" s="210"/>
      <c r="AV15" s="49"/>
      <c r="AW15" s="49"/>
      <c r="AX15" s="213"/>
      <c r="AY15" s="49"/>
      <c r="AZ15" s="49"/>
      <c r="BA15" s="210"/>
      <c r="BB15" s="49"/>
      <c r="BC15" s="46"/>
      <c r="BD15" s="210"/>
      <c r="BE15" s="49"/>
      <c r="BF15" s="49"/>
      <c r="BG15" s="213"/>
      <c r="BH15" s="49"/>
      <c r="BI15" s="49"/>
      <c r="BJ15" s="210"/>
      <c r="BK15" s="49"/>
      <c r="BL15" s="46"/>
      <c r="BM15" s="46" t="s">
        <v>226</v>
      </c>
      <c r="BN15" s="46"/>
      <c r="BO15" s="46"/>
      <c r="BP15" s="46"/>
      <c r="BQ15" s="46"/>
      <c r="BR15" s="46"/>
      <c r="BS15" s="46"/>
      <c r="BT15" s="46"/>
      <c r="BU15" s="46"/>
      <c r="BV15" s="46"/>
      <c r="BW15" s="46"/>
      <c r="BX15" s="46"/>
      <c r="BY15" s="46"/>
      <c r="BZ15" s="46"/>
      <c r="CA15" s="46"/>
      <c r="CB15" s="46"/>
      <c r="CC15" s="46"/>
      <c r="CD15" s="46"/>
      <c r="CE15" s="46"/>
      <c r="CF15" s="46"/>
      <c r="CG15" s="46"/>
      <c r="CH15" s="46"/>
      <c r="CI15" s="46"/>
      <c r="CJ15" s="46"/>
      <c r="CK15" s="46"/>
      <c r="CL15" s="46"/>
      <c r="CM15" s="46"/>
      <c r="CN15" s="46"/>
      <c r="CO15" s="46"/>
      <c r="CP15" s="47"/>
      <c r="CQ15" s="47"/>
      <c r="CR15" s="47"/>
      <c r="CS15" s="47"/>
      <c r="CT15" s="47"/>
      <c r="CU15" s="47"/>
      <c r="CV15" s="47"/>
    </row>
    <row r="16" spans="1:100" ht="8.25" customHeight="1" thickBot="1" x14ac:dyDescent="0.3">
      <c r="A16" s="205"/>
      <c r="B16" s="211"/>
      <c r="C16" s="208"/>
      <c r="D16" s="208"/>
      <c r="E16" s="216"/>
      <c r="F16" s="208"/>
      <c r="G16" s="208"/>
      <c r="H16" s="211"/>
      <c r="I16" s="208"/>
      <c r="J16" s="46"/>
      <c r="K16" s="211"/>
      <c r="L16" s="208"/>
      <c r="M16" s="208"/>
      <c r="N16" s="216"/>
      <c r="O16" s="208"/>
      <c r="P16" s="208"/>
      <c r="Q16" s="211"/>
      <c r="R16" s="208"/>
      <c r="S16" s="46"/>
      <c r="T16" s="211"/>
      <c r="U16" s="208"/>
      <c r="V16" s="208"/>
      <c r="W16" s="216"/>
      <c r="X16" s="208"/>
      <c r="Y16" s="208"/>
      <c r="Z16" s="211"/>
      <c r="AA16" s="208"/>
      <c r="AB16" s="46"/>
      <c r="AC16" s="211"/>
      <c r="AD16" s="208"/>
      <c r="AE16" s="208"/>
      <c r="AF16" s="216"/>
      <c r="AG16" s="208"/>
      <c r="AH16" s="208"/>
      <c r="AI16" s="211"/>
      <c r="AJ16" s="208"/>
      <c r="AK16" s="46"/>
      <c r="AL16" s="211"/>
      <c r="AM16" s="208"/>
      <c r="AN16" s="208"/>
      <c r="AO16" s="216"/>
      <c r="AP16" s="208"/>
      <c r="AQ16" s="208"/>
      <c r="AR16" s="211"/>
      <c r="AS16" s="208"/>
      <c r="AT16" s="46"/>
      <c r="AU16" s="211"/>
      <c r="AV16" s="208"/>
      <c r="AW16" s="208"/>
      <c r="AX16" s="216"/>
      <c r="AY16" s="208"/>
      <c r="AZ16" s="208"/>
      <c r="BA16" s="211"/>
      <c r="BB16" s="208"/>
      <c r="BC16" s="46"/>
      <c r="BD16" s="211"/>
      <c r="BE16" s="208"/>
      <c r="BF16" s="208"/>
      <c r="BG16" s="216"/>
      <c r="BH16" s="208"/>
      <c r="BI16" s="208"/>
      <c r="BJ16" s="211"/>
      <c r="BK16" s="208"/>
      <c r="BL16" s="46"/>
      <c r="BM16" s="46"/>
      <c r="BN16" s="46"/>
      <c r="BO16" s="46"/>
      <c r="BP16" s="46"/>
      <c r="BQ16" s="46"/>
      <c r="BR16" s="46"/>
      <c r="BS16" s="46"/>
      <c r="BT16" s="46"/>
      <c r="BU16" s="46"/>
      <c r="BV16" s="46"/>
      <c r="BW16" s="46"/>
      <c r="BX16" s="46"/>
      <c r="BY16" s="46"/>
      <c r="BZ16" s="46"/>
      <c r="CA16" s="46"/>
      <c r="CB16" s="46"/>
      <c r="CC16" s="46"/>
      <c r="CD16" s="46"/>
      <c r="CE16" s="46"/>
      <c r="CF16" s="46"/>
      <c r="CG16" s="46"/>
      <c r="CH16" s="46"/>
      <c r="CI16" s="46"/>
      <c r="CJ16" s="46"/>
      <c r="CK16" s="46"/>
      <c r="CL16" s="46"/>
      <c r="CM16" s="46"/>
      <c r="CN16" s="46"/>
      <c r="CO16" s="46"/>
      <c r="CP16" s="47"/>
      <c r="CQ16" s="47"/>
      <c r="CR16" s="47"/>
      <c r="CS16" s="47"/>
      <c r="CT16" s="47"/>
      <c r="CU16" s="47"/>
      <c r="CV16" s="47"/>
    </row>
    <row r="17" spans="1:100" ht="24" customHeight="1" thickBot="1" x14ac:dyDescent="0.3">
      <c r="A17" s="46">
        <v>2.2000000000000002</v>
      </c>
      <c r="B17" s="209">
        <f>B5</f>
        <v>5</v>
      </c>
      <c r="C17" s="207" t="str">
        <f>VLOOKUP(B17, 'Table, end of Part 1'!$B$2:$C$39, 2, FALSE)</f>
        <v>Tom Cappleman</v>
      </c>
      <c r="D17" s="212">
        <v>0.05</v>
      </c>
      <c r="E17" s="214" t="s">
        <v>228</v>
      </c>
      <c r="F17" s="212">
        <v>1.0669999999999999</v>
      </c>
      <c r="G17" s="207"/>
      <c r="H17" s="209">
        <f>B3</f>
        <v>1</v>
      </c>
      <c r="I17" s="207" t="str">
        <f>VLOOKUP(H17, 'Table, end of Part 1'!$B$2:$C$39, 2, FALSE)</f>
        <v>Zarte Siempre</v>
      </c>
      <c r="J17" s="166"/>
      <c r="K17" s="209">
        <f>K5</f>
        <v>6</v>
      </c>
      <c r="L17" s="207" t="str">
        <f>VLOOKUP(K17, 'Table, end of Part 1'!$B$2:$C$39, 2, FALSE)</f>
        <v>Tim Down</v>
      </c>
      <c r="M17" s="212">
        <v>0.05</v>
      </c>
      <c r="N17" s="214" t="s">
        <v>228</v>
      </c>
      <c r="O17" s="212">
        <v>1.0680000000000001</v>
      </c>
      <c r="P17" s="207"/>
      <c r="Q17" s="209">
        <f>K3</f>
        <v>2</v>
      </c>
      <c r="R17" s="207" t="str">
        <f>VLOOKUP(Q17, 'Table, end of Part 1'!$B$2:$C$39, 2, FALSE)</f>
        <v>Giles Hutchings</v>
      </c>
      <c r="S17" s="166"/>
      <c r="T17" s="209">
        <f>T5</f>
        <v>13</v>
      </c>
      <c r="U17" s="207" t="str">
        <f>VLOOKUP(T17, 'Table, end of Part 1'!$B$2:$C$39, 2, FALSE)</f>
        <v>Martin Taylor</v>
      </c>
      <c r="V17" s="212">
        <v>0.03</v>
      </c>
      <c r="W17" s="214" t="s">
        <v>228</v>
      </c>
      <c r="X17" s="212">
        <v>1.0580000000000001</v>
      </c>
      <c r="Y17" s="207"/>
      <c r="Z17" s="209">
        <f>T3</f>
        <v>9</v>
      </c>
      <c r="AA17" s="207" t="str">
        <f>VLOOKUP(Z17, 'Table, end of Part 1'!$B$2:$C$39, 2, FALSE)</f>
        <v>Jon O'Neill</v>
      </c>
      <c r="AB17" s="166"/>
      <c r="AC17" s="209">
        <f>AC5</f>
        <v>14</v>
      </c>
      <c r="AD17" s="207" t="str">
        <f>VLOOKUP(AC17, 'Table, end of Part 1'!$B$2:$C$39, 2, FALSE)</f>
        <v>David Hilton</v>
      </c>
      <c r="AE17" s="212">
        <v>2.9000000000000001E-2</v>
      </c>
      <c r="AF17" s="214" t="s">
        <v>228</v>
      </c>
      <c r="AG17" s="212">
        <v>1.0529999999999999</v>
      </c>
      <c r="AH17" s="207"/>
      <c r="AI17" s="209">
        <f>AC3</f>
        <v>10</v>
      </c>
      <c r="AJ17" s="207" t="str">
        <f>VLOOKUP(AI17, 'Table, end of Part 1'!$B$2:$C$39, 2, FALSE)</f>
        <v>Mike Brown</v>
      </c>
      <c r="AK17" s="166"/>
      <c r="AL17" s="209">
        <f>AL5</f>
        <v>21</v>
      </c>
      <c r="AM17" s="207" t="str">
        <f>VLOOKUP(AL17, 'Table, end of Part 1'!$B$2:$C$39, 2, FALSE)</f>
        <v>Jayne Wisniewski</v>
      </c>
      <c r="AN17" s="212">
        <v>3.4000000000000002E-2</v>
      </c>
      <c r="AO17" s="214" t="s">
        <v>228</v>
      </c>
      <c r="AP17" s="212">
        <v>1.0409999999999999</v>
      </c>
      <c r="AQ17" s="207"/>
      <c r="AR17" s="209">
        <f>AL3</f>
        <v>17</v>
      </c>
      <c r="AS17" s="207" t="str">
        <f>VLOOKUP(AR17, 'Table, end of Part 1'!$B$2:$C$39, 2, FALSE)</f>
        <v>Toby Pereira</v>
      </c>
      <c r="AT17" s="166"/>
      <c r="AU17" s="209">
        <v>28</v>
      </c>
      <c r="AV17" s="207" t="str">
        <f>VLOOKUP(AU17, 'Table, end of Part 1'!$B$2:$C$39, 2, FALSE)</f>
        <v>Thomas Wade</v>
      </c>
      <c r="AW17" s="212">
        <v>3.9E-2</v>
      </c>
      <c r="AX17" s="214" t="s">
        <v>228</v>
      </c>
      <c r="AY17" s="212">
        <v>1.0489999999999999</v>
      </c>
      <c r="AZ17" s="207"/>
      <c r="BA17" s="209">
        <v>23</v>
      </c>
      <c r="BB17" s="207" t="str">
        <f>VLOOKUP(BA17, 'Table, end of Part 1'!$B$2:$C$39, 2, FALSE)</f>
        <v>Peter Clarke</v>
      </c>
      <c r="BC17" s="166"/>
      <c r="BD17" s="209">
        <v>27</v>
      </c>
      <c r="BE17" s="207" t="str">
        <f>VLOOKUP(BD17, 'Table, end of Part 1'!$B$2:$C$39, 2, FALSE)</f>
        <v>Void</v>
      </c>
      <c r="BF17" s="212">
        <v>3.7999999999999999E-2</v>
      </c>
      <c r="BG17" s="214" t="s">
        <v>228</v>
      </c>
      <c r="BH17" s="212">
        <v>1.0489999999999999</v>
      </c>
      <c r="BI17" s="207"/>
      <c r="BJ17" s="209">
        <v>24</v>
      </c>
      <c r="BK17" s="207" t="str">
        <f>VLOOKUP(BJ17, 'Table, end of Part 1'!$B$2:$C$39, 2, FALSE)</f>
        <v>Karen Pearson</v>
      </c>
      <c r="BL17" s="166"/>
      <c r="BM17" s="46"/>
      <c r="BN17" s="46"/>
      <c r="BO17" s="46"/>
      <c r="BP17" s="46"/>
      <c r="BQ17" s="46"/>
      <c r="BR17" s="46"/>
      <c r="BS17" s="46"/>
      <c r="BT17" s="46"/>
      <c r="BU17" s="46"/>
      <c r="BV17" s="46"/>
      <c r="BW17" s="46"/>
      <c r="BX17" s="46"/>
      <c r="BY17" s="46"/>
      <c r="BZ17" s="46"/>
      <c r="CA17" s="46"/>
      <c r="CB17" s="46"/>
      <c r="CC17" s="46"/>
      <c r="CD17" s="46"/>
      <c r="CE17" s="46"/>
      <c r="CF17" s="46"/>
      <c r="CG17" s="46"/>
      <c r="CH17" s="46"/>
      <c r="CI17" s="46"/>
      <c r="CJ17" s="46"/>
      <c r="CK17" s="46"/>
      <c r="CL17" s="46"/>
      <c r="CM17" s="46"/>
      <c r="CN17" s="46"/>
      <c r="CO17" s="46"/>
      <c r="CP17" s="47"/>
      <c r="CQ17" s="47"/>
      <c r="CR17" s="47"/>
      <c r="CS17" s="47"/>
      <c r="CT17" s="47"/>
      <c r="CU17" s="47"/>
      <c r="CV17" s="47"/>
    </row>
    <row r="18" spans="1:100" ht="9" customHeight="1" thickBot="1" x14ac:dyDescent="0.3">
      <c r="A18" s="46"/>
      <c r="B18" s="210"/>
      <c r="C18" s="49"/>
      <c r="D18" s="49"/>
      <c r="E18" s="213"/>
      <c r="F18" s="49"/>
      <c r="G18" s="49"/>
      <c r="H18" s="210"/>
      <c r="I18" s="49"/>
      <c r="J18" s="46"/>
      <c r="K18" s="210"/>
      <c r="L18" s="49"/>
      <c r="M18" s="49"/>
      <c r="N18" s="213"/>
      <c r="O18" s="49"/>
      <c r="P18" s="49"/>
      <c r="Q18" s="210"/>
      <c r="R18" s="49"/>
      <c r="S18" s="46"/>
      <c r="T18" s="210"/>
      <c r="U18" s="49"/>
      <c r="V18" s="49"/>
      <c r="W18" s="213"/>
      <c r="X18" s="49"/>
      <c r="Y18" s="49"/>
      <c r="Z18" s="210"/>
      <c r="AA18" s="49"/>
      <c r="AB18" s="46"/>
      <c r="AC18" s="210"/>
      <c r="AD18" s="49"/>
      <c r="AE18" s="49"/>
      <c r="AF18" s="213"/>
      <c r="AG18" s="49"/>
      <c r="AH18" s="49"/>
      <c r="AI18" s="210"/>
      <c r="AJ18" s="49"/>
      <c r="AK18" s="46"/>
      <c r="AL18" s="210"/>
      <c r="AM18" s="49"/>
      <c r="AN18" s="49"/>
      <c r="AO18" s="213"/>
      <c r="AP18" s="49"/>
      <c r="AQ18" s="49"/>
      <c r="AR18" s="210"/>
      <c r="AS18" s="49"/>
      <c r="AT18" s="46"/>
      <c r="AU18" s="210"/>
      <c r="AV18" s="49"/>
      <c r="AW18" s="49"/>
      <c r="AX18" s="213"/>
      <c r="AY18" s="49"/>
      <c r="AZ18" s="49"/>
      <c r="BA18" s="210"/>
      <c r="BB18" s="49"/>
      <c r="BC18" s="46"/>
      <c r="BD18" s="210"/>
      <c r="BE18" s="49"/>
      <c r="BF18" s="49"/>
      <c r="BG18" s="213"/>
      <c r="BH18" s="49"/>
      <c r="BI18" s="49"/>
      <c r="BJ18" s="210"/>
      <c r="BK18" s="49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7"/>
      <c r="CQ18" s="47"/>
      <c r="CR18" s="47"/>
      <c r="CS18" s="47"/>
      <c r="CT18" s="47"/>
      <c r="CU18" s="47"/>
      <c r="CV18" s="47"/>
    </row>
    <row r="19" spans="1:100" ht="24" customHeight="1" thickBot="1" x14ac:dyDescent="0.3">
      <c r="A19" s="46">
        <v>2.2000000000000002</v>
      </c>
      <c r="B19" s="209">
        <f>H5</f>
        <v>7</v>
      </c>
      <c r="C19" s="207" t="str">
        <f>VLOOKUP(B19, 'Table, end of Part 1'!$B$2:$C$39, 2, FALSE)</f>
        <v>Dan McColm</v>
      </c>
      <c r="D19" s="212">
        <v>1.0589999999999999</v>
      </c>
      <c r="E19" s="214" t="s">
        <v>228</v>
      </c>
      <c r="F19" s="212">
        <v>4.9000000000000002E-2</v>
      </c>
      <c r="G19" s="207"/>
      <c r="H19" s="209">
        <f>H3</f>
        <v>4</v>
      </c>
      <c r="I19" s="207" t="str">
        <f>VLOOKUP(H19, 'Table, end of Part 1'!$B$2:$C$39, 2, FALSE)</f>
        <v>Jonathan Wynn</v>
      </c>
      <c r="J19" s="166"/>
      <c r="K19" s="209">
        <f>Q5</f>
        <v>8</v>
      </c>
      <c r="L19" s="207" t="str">
        <f>VLOOKUP(K19, 'Table, end of Part 1'!$B$2:$C$39, 2, FALSE)</f>
        <v>Ann Dibben</v>
      </c>
      <c r="M19" s="212">
        <v>3.7999999999999999E-2</v>
      </c>
      <c r="N19" s="214" t="s">
        <v>228</v>
      </c>
      <c r="O19" s="212">
        <v>1.0429999999999999</v>
      </c>
      <c r="P19" s="207"/>
      <c r="Q19" s="209">
        <f>Q3</f>
        <v>3</v>
      </c>
      <c r="R19" s="207" t="str">
        <f>VLOOKUP(Q19, 'Table, end of Part 1'!$B$2:$C$39, 2, FALSE)</f>
        <v>Graeme Cole</v>
      </c>
      <c r="S19" s="166"/>
      <c r="T19" s="209">
        <f>Z5</f>
        <v>16</v>
      </c>
      <c r="U19" s="207" t="str">
        <f>VLOOKUP(T19, 'Table, end of Part 1'!$B$2:$C$39, 2, FALSE)</f>
        <v>Jamie Illett-Jones</v>
      </c>
      <c r="V19" s="212">
        <v>1.0529999999999999</v>
      </c>
      <c r="W19" s="214" t="s">
        <v>228</v>
      </c>
      <c r="X19" s="212">
        <v>5.0999999999999997E-2</v>
      </c>
      <c r="Y19" s="207"/>
      <c r="Z19" s="209">
        <f>Z3</f>
        <v>12</v>
      </c>
      <c r="AA19" s="207" t="str">
        <f>VLOOKUP(Z19, 'Table, end of Part 1'!$B$2:$C$39, 2, FALSE)</f>
        <v>Heather Styles</v>
      </c>
      <c r="AB19" s="166"/>
      <c r="AC19" s="209">
        <f>AI5</f>
        <v>15</v>
      </c>
      <c r="AD19" s="207" t="str">
        <f>VLOOKUP(AC19, 'Table, end of Part 1'!$B$2:$C$39, 2, FALSE)</f>
        <v>David Barnard</v>
      </c>
      <c r="AE19" s="212">
        <v>1.0580000000000001</v>
      </c>
      <c r="AF19" s="214" t="s">
        <v>228</v>
      </c>
      <c r="AG19" s="212">
        <v>4.9000000000000002E-2</v>
      </c>
      <c r="AH19" s="207"/>
      <c r="AI19" s="209">
        <f>AI3</f>
        <v>11</v>
      </c>
      <c r="AJ19" s="207" t="str">
        <f>VLOOKUP(AI19, 'Table, end of Part 1'!$B$2:$C$39, 2, FALSE)</f>
        <v>Eddy Byrne</v>
      </c>
      <c r="AK19" s="166"/>
      <c r="AL19" s="209">
        <f>AR5</f>
        <v>22</v>
      </c>
      <c r="AM19" s="207" t="str">
        <f>VLOOKUP(AL19, 'Table, end of Part 1'!$B$2:$C$39, 2, FALSE)</f>
        <v>Paul Talmey</v>
      </c>
      <c r="AN19" s="212">
        <v>4.1000000000000002E-2</v>
      </c>
      <c r="AO19" s="214" t="s">
        <v>228</v>
      </c>
      <c r="AP19" s="212">
        <v>1.052</v>
      </c>
      <c r="AQ19" s="207"/>
      <c r="AR19" s="209">
        <f>AR3</f>
        <v>19</v>
      </c>
      <c r="AS19" s="207" t="str">
        <f>VLOOKUP(AR19, 'Table, end of Part 1'!$B$2:$C$39, 2, FALSE)</f>
        <v>Lauren Hamer</v>
      </c>
      <c r="AT19" s="166"/>
      <c r="AU19" s="209">
        <v>20</v>
      </c>
      <c r="AV19" s="207" t="str">
        <f>VLOOKUP(AU19, 'Table, end of Part 1'!$B$2:$C$39, 2, FALSE)</f>
        <v>Sean Fletcher</v>
      </c>
      <c r="AW19" s="212">
        <v>1.04</v>
      </c>
      <c r="AX19" s="214" t="s">
        <v>228</v>
      </c>
      <c r="AY19" s="212">
        <v>3.3000000000000002E-2</v>
      </c>
      <c r="AZ19" s="207"/>
      <c r="BA19" s="209">
        <v>25</v>
      </c>
      <c r="BB19" s="207" t="str">
        <f>VLOOKUP(BA19, 'Table, end of Part 1'!$B$2:$C$39, 2, FALSE)</f>
        <v>Margaret Marshall</v>
      </c>
      <c r="BC19" s="166"/>
      <c r="BD19" s="209">
        <v>18</v>
      </c>
      <c r="BE19" s="207" t="str">
        <f>VLOOKUP(BD19, 'Table, end of Part 1'!$B$2:$C$39, 2, FALSE)</f>
        <v>Matt Morrison</v>
      </c>
      <c r="BF19" s="212">
        <v>1.0580000000000001</v>
      </c>
      <c r="BG19" s="214" t="s">
        <v>228</v>
      </c>
      <c r="BH19" s="212">
        <v>0.05</v>
      </c>
      <c r="BI19" s="207"/>
      <c r="BJ19" s="209">
        <v>26</v>
      </c>
      <c r="BK19" s="207" t="str">
        <f>VLOOKUP(BJ19, 'Table, end of Part 1'!$B$2:$C$39, 2, FALSE)</f>
        <v>Heather Badcock</v>
      </c>
      <c r="BL19" s="16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7"/>
      <c r="CQ19" s="47"/>
      <c r="CR19" s="47"/>
      <c r="CS19" s="47"/>
      <c r="CT19" s="47"/>
      <c r="CU19" s="47"/>
      <c r="CV19" s="47"/>
    </row>
    <row r="20" spans="1:100" ht="8.25" customHeight="1" x14ac:dyDescent="0.25">
      <c r="A20" s="46"/>
      <c r="B20" s="210"/>
      <c r="C20" s="49"/>
      <c r="D20" s="49"/>
      <c r="E20" s="213"/>
      <c r="F20" s="49"/>
      <c r="G20" s="49"/>
      <c r="H20" s="210"/>
      <c r="I20" s="49"/>
      <c r="J20" s="46"/>
      <c r="K20" s="210"/>
      <c r="L20" s="49"/>
      <c r="M20" s="49"/>
      <c r="N20" s="213"/>
      <c r="O20" s="49"/>
      <c r="P20" s="49"/>
      <c r="Q20" s="210"/>
      <c r="R20" s="49"/>
      <c r="S20" s="46"/>
      <c r="T20" s="210"/>
      <c r="U20" s="49"/>
      <c r="V20" s="49"/>
      <c r="W20" s="213"/>
      <c r="X20" s="49"/>
      <c r="Y20" s="49"/>
      <c r="Z20" s="210"/>
      <c r="AA20" s="49"/>
      <c r="AB20" s="46"/>
      <c r="AC20" s="210"/>
      <c r="AD20" s="49"/>
      <c r="AE20" s="49"/>
      <c r="AF20" s="213"/>
      <c r="AG20" s="49"/>
      <c r="AH20" s="49"/>
      <c r="AI20" s="210"/>
      <c r="AJ20" s="49"/>
      <c r="AK20" s="46"/>
      <c r="AL20" s="210"/>
      <c r="AM20" s="49"/>
      <c r="AN20" s="49"/>
      <c r="AO20" s="213"/>
      <c r="AP20" s="49"/>
      <c r="AQ20" s="49"/>
      <c r="AR20" s="210"/>
      <c r="AS20" s="49"/>
      <c r="AT20" s="46"/>
      <c r="AU20" s="210"/>
      <c r="AV20" s="49"/>
      <c r="AW20" s="49"/>
      <c r="AX20" s="213"/>
      <c r="AY20" s="49"/>
      <c r="AZ20" s="49"/>
      <c r="BA20" s="210"/>
      <c r="BB20" s="49"/>
      <c r="BC20" s="46"/>
      <c r="BD20" s="210"/>
      <c r="BE20" s="49"/>
      <c r="BF20" s="49"/>
      <c r="BG20" s="213"/>
      <c r="BH20" s="49"/>
      <c r="BI20" s="49"/>
      <c r="BJ20" s="210"/>
      <c r="BK20" s="49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7"/>
      <c r="CQ20" s="47"/>
      <c r="CR20" s="47"/>
      <c r="CS20" s="47"/>
      <c r="CT20" s="47"/>
      <c r="CU20" s="47"/>
      <c r="CV20" s="47"/>
    </row>
    <row r="21" spans="1:100" ht="8.25" customHeight="1" thickBot="1" x14ac:dyDescent="0.3">
      <c r="A21" s="205"/>
      <c r="B21" s="211"/>
      <c r="C21" s="208"/>
      <c r="D21" s="208"/>
      <c r="E21" s="216"/>
      <c r="F21" s="208"/>
      <c r="G21" s="208"/>
      <c r="H21" s="211"/>
      <c r="I21" s="208"/>
      <c r="J21" s="46"/>
      <c r="K21" s="211"/>
      <c r="L21" s="208"/>
      <c r="M21" s="208"/>
      <c r="N21" s="216"/>
      <c r="O21" s="208"/>
      <c r="P21" s="208"/>
      <c r="Q21" s="211"/>
      <c r="R21" s="208"/>
      <c r="S21" s="46"/>
      <c r="T21" s="211"/>
      <c r="U21" s="208"/>
      <c r="V21" s="208"/>
      <c r="W21" s="216"/>
      <c r="X21" s="208"/>
      <c r="Y21" s="208"/>
      <c r="Z21" s="211"/>
      <c r="AA21" s="208"/>
      <c r="AB21" s="46"/>
      <c r="AC21" s="211"/>
      <c r="AD21" s="208"/>
      <c r="AE21" s="208"/>
      <c r="AF21" s="216"/>
      <c r="AG21" s="208"/>
      <c r="AH21" s="208"/>
      <c r="AI21" s="211"/>
      <c r="AJ21" s="208"/>
      <c r="AK21" s="46"/>
      <c r="AL21" s="211"/>
      <c r="AM21" s="208"/>
      <c r="AN21" s="208"/>
      <c r="AO21" s="216"/>
      <c r="AP21" s="208"/>
      <c r="AQ21" s="208"/>
      <c r="AR21" s="211"/>
      <c r="AS21" s="208"/>
      <c r="AT21" s="46"/>
      <c r="AU21" s="211"/>
      <c r="AV21" s="208"/>
      <c r="AW21" s="208"/>
      <c r="AX21" s="216"/>
      <c r="AY21" s="208"/>
      <c r="AZ21" s="208"/>
      <c r="BA21" s="211"/>
      <c r="BB21" s="208"/>
      <c r="BC21" s="46"/>
      <c r="BD21" s="211"/>
      <c r="BE21" s="208"/>
      <c r="BF21" s="208"/>
      <c r="BG21" s="216"/>
      <c r="BH21" s="208"/>
      <c r="BI21" s="208"/>
      <c r="BJ21" s="211"/>
      <c r="BK21" s="208"/>
      <c r="BL21" s="46"/>
      <c r="BM21" s="46"/>
      <c r="BN21" s="46"/>
      <c r="BO21" s="46"/>
      <c r="BP21" s="46"/>
      <c r="BQ21" s="46"/>
      <c r="BR21" s="46"/>
      <c r="BS21" s="46"/>
      <c r="BT21" s="46"/>
      <c r="BU21" s="46"/>
      <c r="BV21" s="46"/>
      <c r="BW21" s="46"/>
      <c r="BX21" s="46"/>
      <c r="BY21" s="46"/>
      <c r="BZ21" s="46"/>
      <c r="CA21" s="46"/>
      <c r="CB21" s="46"/>
      <c r="CC21" s="46"/>
      <c r="CD21" s="46"/>
      <c r="CE21" s="46"/>
      <c r="CF21" s="46"/>
      <c r="CG21" s="46"/>
      <c r="CH21" s="46"/>
      <c r="CI21" s="46"/>
      <c r="CJ21" s="46"/>
      <c r="CK21" s="46"/>
      <c r="CL21" s="46"/>
      <c r="CM21" s="46"/>
      <c r="CN21" s="46"/>
      <c r="CO21" s="46"/>
      <c r="CP21" s="47"/>
      <c r="CQ21" s="47"/>
      <c r="CR21" s="47"/>
      <c r="CS21" s="47"/>
      <c r="CT21" s="47"/>
      <c r="CU21" s="47"/>
      <c r="CV21" s="47"/>
    </row>
    <row r="22" spans="1:100" ht="24" customHeight="1" thickBot="1" x14ac:dyDescent="0.3">
      <c r="A22" s="46">
        <v>2.2999999999999998</v>
      </c>
      <c r="B22" s="209">
        <f>B3</f>
        <v>1</v>
      </c>
      <c r="C22" s="207" t="str">
        <f>VLOOKUP(B22, 'Table, end of Part 1'!$B$2:$C$39, 2, FALSE)</f>
        <v>Zarte Siempre</v>
      </c>
      <c r="D22" s="212">
        <v>4.2999999999999997E-2</v>
      </c>
      <c r="E22" s="214" t="s">
        <v>228</v>
      </c>
      <c r="F22" s="212">
        <v>1.05</v>
      </c>
      <c r="G22" s="207"/>
      <c r="H22" s="209">
        <f>H3</f>
        <v>4</v>
      </c>
      <c r="I22" s="207" t="str">
        <f>VLOOKUP(H22, 'Table, end of Part 1'!$B$2:$C$39, 2, FALSE)</f>
        <v>Jonathan Wynn</v>
      </c>
      <c r="J22" s="166"/>
      <c r="K22" s="209">
        <f>K3</f>
        <v>2</v>
      </c>
      <c r="L22" s="207" t="str">
        <f>VLOOKUP(K22, 'Table, end of Part 1'!$B$2:$C$39, 2, FALSE)</f>
        <v>Giles Hutchings</v>
      </c>
      <c r="M22" s="212">
        <v>5.3999999999999999E-2</v>
      </c>
      <c r="N22" s="214" t="s">
        <v>228</v>
      </c>
      <c r="O22" s="212">
        <v>1.0580000000000001</v>
      </c>
      <c r="P22" s="207"/>
      <c r="Q22" s="209">
        <f>Q3</f>
        <v>3</v>
      </c>
      <c r="R22" s="207" t="str">
        <f>VLOOKUP(Q22, 'Table, end of Part 1'!$B$2:$C$39, 2, FALSE)</f>
        <v>Graeme Cole</v>
      </c>
      <c r="S22" s="166"/>
      <c r="T22" s="209">
        <f>T3</f>
        <v>9</v>
      </c>
      <c r="U22" s="207" t="str">
        <f>VLOOKUP(T22, 'Table, end of Part 1'!$B$2:$C$39, 2, FALSE)</f>
        <v>Jon O'Neill</v>
      </c>
      <c r="V22" s="212">
        <v>1.042</v>
      </c>
      <c r="W22" s="214" t="s">
        <v>228</v>
      </c>
      <c r="X22" s="212">
        <v>2.5000000000000001E-2</v>
      </c>
      <c r="Y22" s="207"/>
      <c r="Z22" s="209">
        <f>Z3</f>
        <v>12</v>
      </c>
      <c r="AA22" s="207" t="str">
        <f>VLOOKUP(Z22, 'Table, end of Part 1'!$B$2:$C$39, 2, FALSE)</f>
        <v>Heather Styles</v>
      </c>
      <c r="AB22" s="166"/>
      <c r="AC22" s="209">
        <f>AC3</f>
        <v>10</v>
      </c>
      <c r="AD22" s="207" t="str">
        <f>VLOOKUP(AC22, 'Table, end of Part 1'!$B$2:$C$39, 2, FALSE)</f>
        <v>Mike Brown</v>
      </c>
      <c r="AE22" s="212">
        <v>1.0569999999999999</v>
      </c>
      <c r="AF22" s="214" t="s">
        <v>228</v>
      </c>
      <c r="AG22" s="212">
        <v>5.3999999999999999E-2</v>
      </c>
      <c r="AH22" s="207"/>
      <c r="AI22" s="209">
        <f>AI3</f>
        <v>11</v>
      </c>
      <c r="AJ22" s="207" t="str">
        <f>VLOOKUP(AI22, 'Table, end of Part 1'!$B$2:$C$39, 2, FALSE)</f>
        <v>Eddy Byrne</v>
      </c>
      <c r="AK22" s="166"/>
      <c r="AL22" s="209">
        <f>AL3</f>
        <v>17</v>
      </c>
      <c r="AM22" s="207" t="str">
        <f>VLOOKUP(AL22, 'Table, end of Part 1'!$B$2:$C$39, 2, FALSE)</f>
        <v>Toby Pereira</v>
      </c>
      <c r="AN22" s="212">
        <v>1.056</v>
      </c>
      <c r="AO22" s="214" t="s">
        <v>228</v>
      </c>
      <c r="AP22" s="212">
        <v>4.5999999999999999E-2</v>
      </c>
      <c r="AQ22" s="207"/>
      <c r="AR22" s="209">
        <f>AR3</f>
        <v>19</v>
      </c>
      <c r="AS22" s="207" t="str">
        <f>VLOOKUP(AR22, 'Table, end of Part 1'!$B$2:$C$39, 2, FALSE)</f>
        <v>Lauren Hamer</v>
      </c>
      <c r="AT22" s="166"/>
      <c r="AU22" s="209">
        <v>25</v>
      </c>
      <c r="AV22" s="207" t="str">
        <f>VLOOKUP(AU22, 'Table, end of Part 1'!$B$2:$C$39, 2, FALSE)</f>
        <v>Margaret Marshall</v>
      </c>
      <c r="AW22" s="212">
        <v>3.5000000000000003E-2</v>
      </c>
      <c r="AX22" s="214" t="s">
        <v>228</v>
      </c>
      <c r="AY22" s="212">
        <v>1.0549999999999999</v>
      </c>
      <c r="AZ22" s="207"/>
      <c r="BA22" s="209">
        <v>24</v>
      </c>
      <c r="BB22" s="207" t="str">
        <f>VLOOKUP(BA22, 'Table, end of Part 1'!$B$2:$C$39, 2, FALSE)</f>
        <v>Karen Pearson</v>
      </c>
      <c r="BC22" s="166"/>
      <c r="BD22" s="209">
        <v>23</v>
      </c>
      <c r="BE22" s="207" t="str">
        <f>VLOOKUP(BD22, 'Table, end of Part 1'!$B$2:$C$39, 2, FALSE)</f>
        <v>Peter Clarke</v>
      </c>
      <c r="BF22" s="212">
        <v>1.054</v>
      </c>
      <c r="BG22" s="214" t="s">
        <v>228</v>
      </c>
      <c r="BH22" s="212">
        <v>4.7E-2</v>
      </c>
      <c r="BI22" s="207"/>
      <c r="BJ22" s="209">
        <v>18</v>
      </c>
      <c r="BK22" s="207" t="str">
        <f>VLOOKUP(BJ22, 'Table, end of Part 1'!$B$2:$C$39, 2, FALSE)</f>
        <v>Matt Morrison</v>
      </c>
      <c r="BL22" s="166"/>
      <c r="BM22" s="46"/>
      <c r="BN22" s="46"/>
      <c r="BO22" s="46"/>
      <c r="BP22" s="46"/>
      <c r="BQ22" s="46"/>
      <c r="BR22" s="46"/>
      <c r="BS22" s="46"/>
      <c r="BT22" s="46"/>
      <c r="BU22" s="46"/>
      <c r="BV22" s="46"/>
      <c r="BW22" s="46"/>
      <c r="BX22" s="46"/>
      <c r="BY22" s="46"/>
      <c r="BZ22" s="46"/>
      <c r="CA22" s="46"/>
      <c r="CB22" s="46"/>
      <c r="CC22" s="46"/>
      <c r="CD22" s="46"/>
      <c r="CE22" s="46"/>
      <c r="CF22" s="46"/>
      <c r="CG22" s="46"/>
      <c r="CH22" s="46"/>
      <c r="CI22" s="46"/>
      <c r="CJ22" s="46"/>
      <c r="CK22" s="46"/>
      <c r="CL22" s="46"/>
      <c r="CM22" s="46"/>
      <c r="CN22" s="46"/>
      <c r="CO22" s="46"/>
      <c r="CP22" s="47"/>
      <c r="CQ22" s="47"/>
      <c r="CR22" s="47"/>
      <c r="CS22" s="47"/>
      <c r="CT22" s="47"/>
      <c r="CU22" s="47"/>
      <c r="CV22" s="47"/>
    </row>
    <row r="23" spans="1:100" ht="9" customHeight="1" thickBot="1" x14ac:dyDescent="0.3">
      <c r="A23" s="46"/>
      <c r="B23" s="210"/>
      <c r="C23" s="49"/>
      <c r="D23" s="49"/>
      <c r="E23" s="213"/>
      <c r="F23" s="49"/>
      <c r="G23" s="49"/>
      <c r="H23" s="210"/>
      <c r="I23" s="49"/>
      <c r="J23" s="46"/>
      <c r="K23" s="210"/>
      <c r="L23" s="49"/>
      <c r="M23" s="49"/>
      <c r="N23" s="213"/>
      <c r="O23" s="49"/>
      <c r="P23" s="49"/>
      <c r="Q23" s="210"/>
      <c r="R23" s="49"/>
      <c r="S23" s="46"/>
      <c r="T23" s="210"/>
      <c r="U23" s="49"/>
      <c r="V23" s="49"/>
      <c r="W23" s="213"/>
      <c r="X23" s="49"/>
      <c r="Y23" s="49"/>
      <c r="Z23" s="210"/>
      <c r="AA23" s="49"/>
      <c r="AB23" s="46"/>
      <c r="AC23" s="210"/>
      <c r="AD23" s="49"/>
      <c r="AE23" s="49"/>
      <c r="AF23" s="213"/>
      <c r="AG23" s="49"/>
      <c r="AH23" s="49"/>
      <c r="AI23" s="210"/>
      <c r="AJ23" s="49"/>
      <c r="AK23" s="46"/>
      <c r="AL23" s="210"/>
      <c r="AM23" s="49"/>
      <c r="AN23" s="49"/>
      <c r="AO23" s="213"/>
      <c r="AP23" s="49"/>
      <c r="AQ23" s="49"/>
      <c r="AR23" s="210"/>
      <c r="AS23" s="49"/>
      <c r="AT23" s="46"/>
      <c r="AU23" s="210"/>
      <c r="AV23" s="49"/>
      <c r="AW23" s="49"/>
      <c r="AX23" s="213"/>
      <c r="AY23" s="49"/>
      <c r="AZ23" s="49"/>
      <c r="BA23" s="210"/>
      <c r="BB23" s="49"/>
      <c r="BC23" s="46"/>
      <c r="BD23" s="210"/>
      <c r="BE23" s="49"/>
      <c r="BF23" s="49"/>
      <c r="BG23" s="213"/>
      <c r="BH23" s="49"/>
      <c r="BI23" s="49"/>
      <c r="BJ23" s="210"/>
      <c r="BK23" s="49"/>
      <c r="BL23" s="46"/>
      <c r="BM23" s="46"/>
      <c r="BN23" s="46"/>
      <c r="BO23" s="46"/>
      <c r="BP23" s="46"/>
      <c r="BQ23" s="46"/>
      <c r="BR23" s="46"/>
      <c r="BS23" s="46"/>
      <c r="BT23" s="46"/>
      <c r="BU23" s="46"/>
      <c r="BV23" s="46"/>
      <c r="BW23" s="46"/>
      <c r="BX23" s="46"/>
      <c r="BY23" s="46"/>
      <c r="BZ23" s="46"/>
      <c r="CA23" s="46"/>
      <c r="CB23" s="46"/>
      <c r="CC23" s="46"/>
      <c r="CD23" s="46"/>
      <c r="CE23" s="46"/>
      <c r="CF23" s="46"/>
      <c r="CG23" s="46"/>
      <c r="CH23" s="46"/>
      <c r="CI23" s="46"/>
      <c r="CJ23" s="46"/>
      <c r="CK23" s="46"/>
      <c r="CL23" s="46"/>
      <c r="CM23" s="46"/>
      <c r="CN23" s="46"/>
      <c r="CO23" s="46"/>
      <c r="CP23" s="47"/>
      <c r="CQ23" s="47"/>
      <c r="CR23" s="47"/>
      <c r="CS23" s="47"/>
      <c r="CT23" s="47"/>
      <c r="CU23" s="47"/>
      <c r="CV23" s="47"/>
    </row>
    <row r="24" spans="1:100" ht="24" customHeight="1" thickBot="1" x14ac:dyDescent="0.3">
      <c r="A24" s="46">
        <v>2.2999999999999998</v>
      </c>
      <c r="B24" s="209">
        <f>H5</f>
        <v>7</v>
      </c>
      <c r="C24" s="207" t="str">
        <f>VLOOKUP(B24, 'Table, end of Part 1'!$B$2:$C$39, 2, FALSE)</f>
        <v>Dan McColm</v>
      </c>
      <c r="D24" s="212">
        <v>3.7999999999999999E-2</v>
      </c>
      <c r="E24" s="214" t="s">
        <v>228</v>
      </c>
      <c r="F24" s="212">
        <v>1.0589999999999999</v>
      </c>
      <c r="G24" s="207"/>
      <c r="H24" s="209">
        <f>B5</f>
        <v>5</v>
      </c>
      <c r="I24" s="207" t="str">
        <f>VLOOKUP(H24, 'Table, end of Part 1'!$B$2:$C$39, 2, FALSE)</f>
        <v>Tom Cappleman</v>
      </c>
      <c r="J24" s="166"/>
      <c r="K24" s="209">
        <f>Q5</f>
        <v>8</v>
      </c>
      <c r="L24" s="207" t="str">
        <f>VLOOKUP(K24, 'Table, end of Part 1'!$B$2:$C$39, 2, FALSE)</f>
        <v>Ann Dibben</v>
      </c>
      <c r="M24" s="212">
        <v>4.7E-2</v>
      </c>
      <c r="N24" s="214" t="s">
        <v>228</v>
      </c>
      <c r="O24" s="212">
        <v>1.054</v>
      </c>
      <c r="P24" s="207"/>
      <c r="Q24" s="209">
        <f>K5</f>
        <v>6</v>
      </c>
      <c r="R24" s="207" t="str">
        <f>VLOOKUP(Q24, 'Table, end of Part 1'!$B$2:$C$39, 2, FALSE)</f>
        <v>Tim Down</v>
      </c>
      <c r="S24" s="166"/>
      <c r="T24" s="209">
        <f>Z5</f>
        <v>16</v>
      </c>
      <c r="U24" s="207" t="str">
        <f>VLOOKUP(T24, 'Table, end of Part 1'!$B$2:$C$39, 2, FALSE)</f>
        <v>Jamie Illett-Jones</v>
      </c>
      <c r="V24" s="212">
        <v>1.0449999999999999</v>
      </c>
      <c r="W24" s="214" t="s">
        <v>228</v>
      </c>
      <c r="X24" s="212">
        <v>3.1E-2</v>
      </c>
      <c r="Y24" s="207"/>
      <c r="Z24" s="209">
        <f>T5</f>
        <v>13</v>
      </c>
      <c r="AA24" s="207" t="str">
        <f>VLOOKUP(Z24, 'Table, end of Part 1'!$B$2:$C$39, 2, FALSE)</f>
        <v>Martin Taylor</v>
      </c>
      <c r="AB24" s="166"/>
      <c r="AC24" s="209">
        <f>AI5</f>
        <v>15</v>
      </c>
      <c r="AD24" s="207" t="str">
        <f>VLOOKUP(AC24, 'Table, end of Part 1'!$B$2:$C$39, 2, FALSE)</f>
        <v>David Barnard</v>
      </c>
      <c r="AE24" s="212">
        <v>1.0660000000000001</v>
      </c>
      <c r="AF24" s="214" t="s">
        <v>228</v>
      </c>
      <c r="AG24" s="212">
        <v>4.3999999999999997E-2</v>
      </c>
      <c r="AH24" s="207"/>
      <c r="AI24" s="209">
        <f>AC5</f>
        <v>14</v>
      </c>
      <c r="AJ24" s="207" t="str">
        <f>VLOOKUP(AI24, 'Table, end of Part 1'!$B$2:$C$39, 2, FALSE)</f>
        <v>David Hilton</v>
      </c>
      <c r="AK24" s="166"/>
      <c r="AL24" s="209">
        <f>AR5</f>
        <v>22</v>
      </c>
      <c r="AM24" s="207" t="str">
        <f>VLOOKUP(AL24, 'Table, end of Part 1'!$B$2:$C$39, 2, FALSE)</f>
        <v>Paul Talmey</v>
      </c>
      <c r="AN24" s="212">
        <v>1.9E-2</v>
      </c>
      <c r="AO24" s="214" t="s">
        <v>228</v>
      </c>
      <c r="AP24" s="212">
        <v>1.044</v>
      </c>
      <c r="AQ24" s="207"/>
      <c r="AR24" s="209">
        <f>AL5</f>
        <v>21</v>
      </c>
      <c r="AS24" s="207" t="str">
        <f>VLOOKUP(AR24, 'Table, end of Part 1'!$B$2:$C$39, 2, FALSE)</f>
        <v>Jayne Wisniewski</v>
      </c>
      <c r="AT24" s="166"/>
      <c r="AU24" s="209">
        <v>28</v>
      </c>
      <c r="AV24" s="207" t="str">
        <f>VLOOKUP(AU24, 'Table, end of Part 1'!$B$2:$C$39, 2, FALSE)</f>
        <v>Thomas Wade</v>
      </c>
      <c r="AW24" s="212">
        <v>2.3E-2</v>
      </c>
      <c r="AX24" s="214" t="s">
        <v>228</v>
      </c>
      <c r="AY24" s="212">
        <v>1.046</v>
      </c>
      <c r="AZ24" s="207"/>
      <c r="BA24" s="209">
        <v>27</v>
      </c>
      <c r="BB24" s="207" t="str">
        <f>VLOOKUP(BA24, 'Table, end of Part 1'!$B$2:$C$39, 2, FALSE)</f>
        <v>Void</v>
      </c>
      <c r="BC24" s="166"/>
      <c r="BD24" s="209">
        <v>20</v>
      </c>
      <c r="BE24" s="207" t="str">
        <f>VLOOKUP(BD24, 'Table, end of Part 1'!$B$2:$C$39, 2, FALSE)</f>
        <v>Sean Fletcher</v>
      </c>
      <c r="BF24" s="212">
        <v>1.0489999999999999</v>
      </c>
      <c r="BG24" s="214" t="s">
        <v>228</v>
      </c>
      <c r="BH24" s="212">
        <v>3.1E-2</v>
      </c>
      <c r="BI24" s="207"/>
      <c r="BJ24" s="209">
        <v>26</v>
      </c>
      <c r="BK24" s="207" t="str">
        <f>VLOOKUP(BJ24, 'Table, end of Part 1'!$B$2:$C$39, 2, FALSE)</f>
        <v>Heather Badcock</v>
      </c>
      <c r="BL24" s="166"/>
      <c r="BM24" s="46"/>
      <c r="BN24" s="46"/>
      <c r="BO24" s="46"/>
      <c r="BP24" s="46"/>
      <c r="BQ24" s="46"/>
      <c r="BR24" s="46"/>
      <c r="BS24" s="46"/>
      <c r="BT24" s="46"/>
      <c r="BU24" s="46"/>
      <c r="BV24" s="46"/>
      <c r="BW24" s="46"/>
      <c r="BX24" s="46"/>
      <c r="BY24" s="46"/>
      <c r="BZ24" s="46"/>
      <c r="CA24" s="46"/>
      <c r="CB24" s="46"/>
      <c r="CC24" s="46"/>
      <c r="CD24" s="46"/>
      <c r="CE24" s="46"/>
      <c r="CF24" s="46"/>
      <c r="CG24" s="46"/>
      <c r="CH24" s="46"/>
      <c r="CI24" s="46"/>
      <c r="CJ24" s="46"/>
      <c r="CK24" s="46"/>
      <c r="CL24" s="46"/>
      <c r="CM24" s="46"/>
      <c r="CN24" s="46"/>
      <c r="CO24" s="46"/>
      <c r="CP24" s="47"/>
      <c r="CQ24" s="47"/>
      <c r="CR24" s="47"/>
      <c r="CS24" s="47"/>
      <c r="CT24" s="47"/>
      <c r="CU24" s="47"/>
      <c r="CV24" s="47"/>
    </row>
    <row r="25" spans="1:100" ht="9" customHeight="1" x14ac:dyDescent="0.25">
      <c r="A25" s="46"/>
      <c r="B25" s="46"/>
      <c r="C25" s="46"/>
      <c r="D25" s="46"/>
      <c r="E25" s="213"/>
      <c r="F25" s="46"/>
      <c r="G25" s="46"/>
      <c r="H25" s="46"/>
      <c r="I25" s="46"/>
      <c r="J25" s="46"/>
      <c r="K25" s="46"/>
      <c r="L25" s="46"/>
      <c r="M25" s="46"/>
      <c r="N25" s="213"/>
      <c r="O25" s="46"/>
      <c r="P25" s="46"/>
      <c r="Q25" s="46"/>
      <c r="R25" s="46"/>
      <c r="S25" s="46"/>
      <c r="T25" s="46"/>
      <c r="U25" s="46"/>
      <c r="V25" s="46"/>
      <c r="W25" s="213"/>
      <c r="X25" s="46"/>
      <c r="Y25" s="46"/>
      <c r="Z25" s="46"/>
      <c r="AA25" s="46"/>
      <c r="AB25" s="46"/>
      <c r="AC25" s="46"/>
      <c r="AD25" s="46"/>
      <c r="AE25" s="46"/>
      <c r="AF25" s="213"/>
      <c r="AG25" s="46"/>
      <c r="AH25" s="46"/>
      <c r="AI25" s="46"/>
      <c r="AJ25" s="46"/>
      <c r="AK25" s="46"/>
      <c r="AL25" s="46"/>
      <c r="AM25" s="46"/>
      <c r="AN25" s="46"/>
      <c r="AO25" s="213"/>
      <c r="AP25" s="46"/>
      <c r="AQ25" s="46"/>
      <c r="AR25" s="46"/>
      <c r="AS25" s="46"/>
      <c r="AT25" s="46"/>
      <c r="AU25" s="46"/>
      <c r="AV25" s="46"/>
      <c r="AW25" s="46"/>
      <c r="AX25" s="213"/>
      <c r="AY25" s="46"/>
      <c r="AZ25" s="46"/>
      <c r="BA25" s="46"/>
      <c r="BB25" s="46"/>
      <c r="BC25" s="46"/>
      <c r="BD25" s="46"/>
      <c r="BE25" s="46"/>
      <c r="BF25" s="46"/>
      <c r="BG25" s="213"/>
      <c r="BH25" s="46"/>
      <c r="BI25" s="46"/>
      <c r="BJ25" s="46"/>
      <c r="BK25" s="46"/>
      <c r="BL25" s="46"/>
      <c r="BM25" s="46"/>
      <c r="BN25" s="46"/>
      <c r="BO25" s="46"/>
      <c r="BP25" s="46"/>
      <c r="BQ25" s="46"/>
      <c r="BR25" s="46"/>
      <c r="BS25" s="46"/>
      <c r="BT25" s="46"/>
      <c r="BU25" s="46"/>
      <c r="BV25" s="46"/>
      <c r="BW25" s="46"/>
      <c r="BX25" s="46"/>
      <c r="BY25" s="46"/>
      <c r="BZ25" s="46"/>
      <c r="CA25" s="46"/>
      <c r="CB25" s="46"/>
      <c r="CC25" s="46"/>
      <c r="CD25" s="46"/>
      <c r="CE25" s="46"/>
      <c r="CF25" s="46"/>
      <c r="CG25" s="46"/>
      <c r="CH25" s="46"/>
      <c r="CI25" s="46"/>
      <c r="CJ25" s="46"/>
      <c r="CK25" s="46"/>
      <c r="CL25" s="46"/>
      <c r="CM25" s="46"/>
      <c r="CN25" s="46"/>
      <c r="CO25" s="46"/>
      <c r="CP25" s="47"/>
      <c r="CQ25" s="47"/>
      <c r="CR25" s="47"/>
      <c r="CS25" s="47"/>
      <c r="CT25" s="47"/>
      <c r="CU25" s="47"/>
      <c r="CV25" s="47"/>
    </row>
    <row r="26" spans="1:100" ht="24" customHeight="1" x14ac:dyDescent="0.25">
      <c r="A26" s="46"/>
      <c r="B26" s="46"/>
      <c r="C26" s="46"/>
      <c r="D26" s="46"/>
      <c r="E26" s="213"/>
      <c r="F26" s="46"/>
      <c r="G26" s="46"/>
      <c r="H26" s="46"/>
      <c r="I26" s="46"/>
      <c r="J26" s="46"/>
      <c r="K26" s="46"/>
      <c r="L26" s="46"/>
      <c r="M26" s="46"/>
      <c r="N26" s="213"/>
      <c r="O26" s="46"/>
      <c r="P26" s="46"/>
      <c r="Q26" s="46"/>
      <c r="R26" s="46"/>
      <c r="S26" s="46"/>
      <c r="T26" s="46"/>
      <c r="U26" s="46"/>
      <c r="V26" s="46"/>
      <c r="W26" s="213"/>
      <c r="X26" s="46"/>
      <c r="Y26" s="46"/>
      <c r="Z26" s="46"/>
      <c r="AA26" s="46"/>
      <c r="AB26" s="46"/>
      <c r="AC26" s="46"/>
      <c r="AD26" s="46"/>
      <c r="AE26" s="46"/>
      <c r="AF26" s="213"/>
      <c r="AG26" s="46"/>
      <c r="AH26" s="46"/>
      <c r="AI26" s="46"/>
      <c r="AJ26" s="46"/>
      <c r="AK26" s="46"/>
      <c r="AL26" s="46"/>
      <c r="AM26" s="46"/>
      <c r="AN26" s="46"/>
      <c r="AO26" s="213"/>
      <c r="AP26" s="46"/>
      <c r="AQ26" s="46"/>
      <c r="AR26" s="46"/>
      <c r="AS26" s="46"/>
      <c r="AT26" s="46"/>
      <c r="AU26" s="46"/>
      <c r="AV26" s="46"/>
      <c r="AW26" s="46"/>
      <c r="AX26" s="213"/>
      <c r="AY26" s="46"/>
      <c r="AZ26" s="46"/>
      <c r="BA26" s="46"/>
      <c r="BB26" s="46"/>
      <c r="BC26" s="46"/>
      <c r="BD26" s="46"/>
      <c r="BE26" s="46"/>
      <c r="BF26" s="46"/>
      <c r="BG26" s="213"/>
      <c r="BH26" s="46"/>
      <c r="BI26" s="46"/>
      <c r="BJ26" s="46"/>
      <c r="BK26" s="46"/>
      <c r="BL26" s="46"/>
      <c r="BM26" s="46"/>
      <c r="BN26" s="46"/>
      <c r="BO26" s="46"/>
      <c r="BP26" s="46"/>
      <c r="BQ26" s="46"/>
      <c r="BR26" s="46"/>
      <c r="BS26" s="46"/>
      <c r="BT26" s="46"/>
      <c r="BU26" s="46"/>
      <c r="BV26" s="46"/>
      <c r="BW26" s="46"/>
      <c r="BX26" s="46"/>
      <c r="BY26" s="46"/>
      <c r="BZ26" s="46"/>
      <c r="CA26" s="46"/>
      <c r="CB26" s="46"/>
      <c r="CC26" s="46"/>
      <c r="CD26" s="46"/>
      <c r="CE26" s="46"/>
      <c r="CF26" s="46"/>
      <c r="CG26" s="46"/>
      <c r="CH26" s="46"/>
      <c r="CI26" s="46"/>
      <c r="CJ26" s="46"/>
      <c r="CK26" s="46"/>
      <c r="CL26" s="46"/>
      <c r="CM26" s="46"/>
      <c r="CN26" s="46"/>
      <c r="CO26" s="46"/>
      <c r="CP26" s="47"/>
      <c r="CQ26" s="47"/>
      <c r="CR26" s="47"/>
      <c r="CS26" s="47"/>
      <c r="CT26" s="47"/>
      <c r="CU26" s="47"/>
      <c r="CV26" s="47"/>
    </row>
    <row r="27" spans="1:100" ht="9" customHeight="1" x14ac:dyDescent="0.25">
      <c r="A27" s="46"/>
      <c r="B27" s="46"/>
      <c r="C27" s="46"/>
      <c r="D27" s="46"/>
      <c r="E27" s="213"/>
      <c r="F27" s="46"/>
      <c r="G27" s="46"/>
      <c r="H27" s="46"/>
      <c r="I27" s="46"/>
      <c r="J27" s="46"/>
      <c r="K27" s="46"/>
      <c r="L27" s="46"/>
      <c r="M27" s="46"/>
      <c r="N27" s="213"/>
      <c r="O27" s="46"/>
      <c r="P27" s="46"/>
      <c r="Q27" s="46"/>
      <c r="R27" s="46"/>
      <c r="S27" s="46"/>
      <c r="T27" s="46"/>
      <c r="U27" s="46"/>
      <c r="V27" s="46"/>
      <c r="W27" s="213"/>
      <c r="X27" s="46"/>
      <c r="Y27" s="46"/>
      <c r="Z27" s="46"/>
      <c r="AA27" s="46"/>
      <c r="AB27" s="46"/>
      <c r="AC27" s="46"/>
      <c r="AD27" s="46"/>
      <c r="AE27" s="46"/>
      <c r="AF27" s="213"/>
      <c r="AG27" s="46"/>
      <c r="AH27" s="46"/>
      <c r="AI27" s="46"/>
      <c r="AJ27" s="46"/>
      <c r="AK27" s="46"/>
      <c r="AL27" s="46"/>
      <c r="AM27" s="46"/>
      <c r="AN27" s="46"/>
      <c r="AO27" s="213"/>
      <c r="AP27" s="46"/>
      <c r="AQ27" s="46"/>
      <c r="AR27" s="46"/>
      <c r="AS27" s="46"/>
      <c r="AT27" s="46"/>
      <c r="AU27" s="46"/>
      <c r="AV27" s="46"/>
      <c r="AW27" s="46"/>
      <c r="AX27" s="213"/>
      <c r="AY27" s="46"/>
      <c r="AZ27" s="46"/>
      <c r="BA27" s="46"/>
      <c r="BB27" s="46"/>
      <c r="BC27" s="46"/>
      <c r="BD27" s="46"/>
      <c r="BE27" s="46"/>
      <c r="BF27" s="46"/>
      <c r="BG27" s="213"/>
      <c r="BH27" s="46"/>
      <c r="BI27" s="46"/>
      <c r="BJ27" s="46"/>
      <c r="BK27" s="46"/>
      <c r="BL27" s="46"/>
      <c r="BM27" s="46"/>
      <c r="BN27" s="46"/>
      <c r="BO27" s="46"/>
      <c r="BP27" s="46"/>
      <c r="BQ27" s="46"/>
      <c r="BR27" s="46"/>
      <c r="BS27" s="46"/>
      <c r="BT27" s="46"/>
      <c r="BU27" s="46"/>
      <c r="BV27" s="46"/>
      <c r="BW27" s="46"/>
      <c r="BX27" s="46"/>
      <c r="BY27" s="46"/>
      <c r="BZ27" s="46"/>
      <c r="CA27" s="46"/>
      <c r="CB27" s="46"/>
      <c r="CC27" s="46"/>
      <c r="CD27" s="46"/>
      <c r="CE27" s="46"/>
      <c r="CF27" s="46"/>
      <c r="CG27" s="46"/>
      <c r="CH27" s="46"/>
      <c r="CI27" s="46"/>
      <c r="CJ27" s="46"/>
      <c r="CK27" s="46"/>
      <c r="CL27" s="46"/>
      <c r="CM27" s="46"/>
      <c r="CN27" s="46"/>
      <c r="CO27" s="46"/>
      <c r="CP27" s="47"/>
      <c r="CQ27" s="47"/>
      <c r="CR27" s="47"/>
      <c r="CS27" s="47"/>
      <c r="CT27" s="47"/>
      <c r="CU27" s="47"/>
      <c r="CV27" s="47"/>
    </row>
    <row r="28" spans="1:100" ht="24" customHeight="1" x14ac:dyDescent="0.25">
      <c r="A28" s="46"/>
      <c r="B28" s="46"/>
      <c r="C28" s="46"/>
      <c r="D28" s="46"/>
      <c r="E28" s="213"/>
      <c r="F28" s="46"/>
      <c r="G28" s="46"/>
      <c r="H28" s="46"/>
      <c r="I28" s="46"/>
      <c r="J28" s="46"/>
      <c r="K28" s="46"/>
      <c r="L28" s="46"/>
      <c r="M28" s="46"/>
      <c r="N28" s="213"/>
      <c r="O28" s="46"/>
      <c r="P28" s="46"/>
      <c r="Q28" s="46"/>
      <c r="R28" s="46"/>
      <c r="S28" s="46"/>
      <c r="T28" s="46"/>
      <c r="U28" s="46"/>
      <c r="V28" s="46"/>
      <c r="W28" s="213"/>
      <c r="X28" s="46"/>
      <c r="Y28" s="46"/>
      <c r="Z28" s="46"/>
      <c r="AA28" s="46"/>
      <c r="AB28" s="46"/>
      <c r="AC28" s="46"/>
      <c r="AD28" s="46"/>
      <c r="AE28" s="46"/>
      <c r="AF28" s="213"/>
      <c r="AG28" s="46"/>
      <c r="AH28" s="46"/>
      <c r="AI28" s="46"/>
      <c r="AJ28" s="46"/>
      <c r="AK28" s="46"/>
      <c r="AL28" s="46"/>
      <c r="AM28" s="46"/>
      <c r="AN28" s="46"/>
      <c r="AO28" s="213"/>
      <c r="AP28" s="46"/>
      <c r="AQ28" s="46"/>
      <c r="AR28" s="46"/>
      <c r="AS28" s="46"/>
      <c r="AT28" s="46"/>
      <c r="AU28" s="46"/>
      <c r="AV28" s="46"/>
      <c r="AW28" s="46"/>
      <c r="AX28" s="213"/>
      <c r="AY28" s="46"/>
      <c r="AZ28" s="46"/>
      <c r="BA28" s="46"/>
      <c r="BB28" s="46"/>
      <c r="BC28" s="46"/>
      <c r="BD28" s="46"/>
      <c r="BE28" s="46"/>
      <c r="BF28" s="46"/>
      <c r="BG28" s="213"/>
      <c r="BH28" s="46"/>
      <c r="BI28" s="46"/>
      <c r="BJ28" s="46"/>
      <c r="BK28" s="46"/>
      <c r="BL28" s="46"/>
      <c r="BM28" s="46"/>
      <c r="BN28" s="46"/>
      <c r="BO28" s="46"/>
      <c r="BP28" s="46"/>
      <c r="BQ28" s="46"/>
      <c r="BR28" s="46"/>
      <c r="BS28" s="46"/>
      <c r="BT28" s="46"/>
      <c r="BU28" s="46"/>
      <c r="BV28" s="46"/>
      <c r="BW28" s="46"/>
      <c r="BX28" s="46"/>
      <c r="BY28" s="46"/>
      <c r="BZ28" s="46"/>
      <c r="CA28" s="46"/>
      <c r="CB28" s="46"/>
      <c r="CC28" s="46"/>
      <c r="CD28" s="46"/>
      <c r="CE28" s="46"/>
      <c r="CF28" s="46"/>
      <c r="CG28" s="46"/>
      <c r="CH28" s="46"/>
      <c r="CI28" s="46"/>
      <c r="CJ28" s="46"/>
      <c r="CK28" s="46"/>
      <c r="CL28" s="46"/>
      <c r="CM28" s="46"/>
      <c r="CN28" s="46"/>
      <c r="CO28" s="46"/>
      <c r="CP28" s="47"/>
      <c r="CQ28" s="47"/>
      <c r="CR28" s="47"/>
      <c r="CS28" s="47"/>
      <c r="CT28" s="47"/>
      <c r="CU28" s="47"/>
      <c r="CV28" s="47"/>
    </row>
    <row r="29" spans="1:100" ht="9" customHeight="1" x14ac:dyDescent="0.25">
      <c r="A29" s="46"/>
      <c r="B29" s="46"/>
      <c r="C29" s="46"/>
      <c r="D29" s="46"/>
      <c r="E29" s="213"/>
      <c r="F29" s="46"/>
      <c r="G29" s="46"/>
      <c r="H29" s="46"/>
      <c r="I29" s="46"/>
      <c r="J29" s="46"/>
      <c r="K29" s="46"/>
      <c r="L29" s="46"/>
      <c r="M29" s="46"/>
      <c r="N29" s="213"/>
      <c r="O29" s="46"/>
      <c r="P29" s="46"/>
      <c r="Q29" s="46"/>
      <c r="R29" s="46"/>
      <c r="S29" s="46"/>
      <c r="T29" s="46"/>
      <c r="U29" s="46"/>
      <c r="V29" s="46"/>
      <c r="W29" s="213"/>
      <c r="X29" s="46"/>
      <c r="Y29" s="46"/>
      <c r="Z29" s="46"/>
      <c r="AA29" s="46"/>
      <c r="AB29" s="46"/>
      <c r="AC29" s="46"/>
      <c r="AD29" s="46"/>
      <c r="AE29" s="46"/>
      <c r="AF29" s="213"/>
      <c r="AG29" s="46"/>
      <c r="AH29" s="46"/>
      <c r="AI29" s="46"/>
      <c r="AJ29" s="46"/>
      <c r="AK29" s="46"/>
      <c r="AL29" s="46"/>
      <c r="AM29" s="46"/>
      <c r="AN29" s="46"/>
      <c r="AO29" s="213"/>
      <c r="AP29" s="46"/>
      <c r="AQ29" s="46"/>
      <c r="AR29" s="46"/>
      <c r="AS29" s="46"/>
      <c r="AT29" s="46"/>
      <c r="AU29" s="46"/>
      <c r="AV29" s="46"/>
      <c r="AW29" s="46"/>
      <c r="AX29" s="213"/>
      <c r="AY29" s="46"/>
      <c r="AZ29" s="46"/>
      <c r="BA29" s="46"/>
      <c r="BB29" s="46"/>
      <c r="BC29" s="46"/>
      <c r="BD29" s="46"/>
      <c r="BE29" s="46"/>
      <c r="BF29" s="46"/>
      <c r="BG29" s="213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7"/>
      <c r="CQ29" s="47"/>
      <c r="CR29" s="47"/>
      <c r="CS29" s="47"/>
      <c r="CT29" s="47"/>
      <c r="CU29" s="47"/>
      <c r="CV29" s="47"/>
    </row>
    <row r="30" spans="1:100" ht="24" customHeight="1" x14ac:dyDescent="0.25">
      <c r="A30" s="46"/>
      <c r="B30" s="46"/>
      <c r="C30" s="46"/>
      <c r="D30" s="46"/>
      <c r="E30" s="213"/>
      <c r="F30" s="46"/>
      <c r="G30" s="46"/>
      <c r="H30" s="46"/>
      <c r="I30" s="46"/>
      <c r="J30" s="46"/>
      <c r="K30" s="46"/>
      <c r="L30" s="46"/>
      <c r="M30" s="46"/>
      <c r="N30" s="213"/>
      <c r="O30" s="46"/>
      <c r="P30" s="46"/>
      <c r="Q30" s="46"/>
      <c r="R30" s="46"/>
      <c r="S30" s="46"/>
      <c r="T30" s="46"/>
      <c r="U30" s="46"/>
      <c r="V30" s="46"/>
      <c r="W30" s="213"/>
      <c r="X30" s="46"/>
      <c r="Y30" s="46"/>
      <c r="Z30" s="46"/>
      <c r="AA30" s="46"/>
      <c r="AB30" s="46"/>
      <c r="AC30" s="46"/>
      <c r="AD30" s="46"/>
      <c r="AE30" s="46"/>
      <c r="AF30" s="213"/>
      <c r="AG30" s="46"/>
      <c r="AH30" s="46"/>
      <c r="AI30" s="46"/>
      <c r="AJ30" s="46"/>
      <c r="AK30" s="46"/>
      <c r="AL30" s="46"/>
      <c r="AM30" s="46"/>
      <c r="AN30" s="46"/>
      <c r="AO30" s="213"/>
      <c r="AP30" s="46"/>
      <c r="AQ30" s="46"/>
      <c r="AR30" s="46"/>
      <c r="AS30" s="46"/>
      <c r="AT30" s="46"/>
      <c r="AU30" s="46"/>
      <c r="AV30" s="46"/>
      <c r="AW30" s="46"/>
      <c r="AX30" s="213"/>
      <c r="AY30" s="46"/>
      <c r="AZ30" s="46"/>
      <c r="BA30" s="46"/>
      <c r="BB30" s="46"/>
      <c r="BC30" s="46"/>
      <c r="BD30" s="46"/>
      <c r="BE30" s="46"/>
      <c r="BF30" s="46"/>
      <c r="BG30" s="213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7"/>
      <c r="CQ30" s="47"/>
      <c r="CR30" s="47"/>
      <c r="CS30" s="47"/>
      <c r="CT30" s="47"/>
      <c r="CU30" s="47"/>
      <c r="CV30" s="47"/>
    </row>
    <row r="31" spans="1:100" ht="9" customHeight="1" x14ac:dyDescent="0.25">
      <c r="A31" s="46"/>
      <c r="B31" s="46"/>
      <c r="C31" s="46"/>
      <c r="D31" s="46"/>
      <c r="E31" s="213"/>
      <c r="F31" s="46"/>
      <c r="G31" s="46"/>
      <c r="H31" s="46"/>
      <c r="I31" s="46"/>
      <c r="J31" s="46"/>
      <c r="K31" s="46"/>
      <c r="L31" s="46"/>
      <c r="M31" s="46"/>
      <c r="N31" s="213"/>
      <c r="O31" s="46"/>
      <c r="P31" s="46"/>
      <c r="Q31" s="46"/>
      <c r="R31" s="46"/>
      <c r="S31" s="46"/>
      <c r="T31" s="46"/>
      <c r="U31" s="46"/>
      <c r="V31" s="46"/>
      <c r="W31" s="213"/>
      <c r="X31" s="46"/>
      <c r="Y31" s="46"/>
      <c r="Z31" s="46"/>
      <c r="AA31" s="46"/>
      <c r="AB31" s="46"/>
      <c r="AC31" s="46"/>
      <c r="AD31" s="46"/>
      <c r="AE31" s="46"/>
      <c r="AF31" s="213"/>
      <c r="AG31" s="46"/>
      <c r="AH31" s="46"/>
      <c r="AI31" s="46"/>
      <c r="AJ31" s="46"/>
      <c r="AK31" s="46"/>
      <c r="AL31" s="46"/>
      <c r="AM31" s="46"/>
      <c r="AN31" s="46"/>
      <c r="AO31" s="213"/>
      <c r="AP31" s="46"/>
      <c r="AQ31" s="46"/>
      <c r="AR31" s="46"/>
      <c r="AS31" s="46"/>
      <c r="AT31" s="46"/>
      <c r="AU31" s="46"/>
      <c r="AV31" s="46"/>
      <c r="AW31" s="46"/>
      <c r="AX31" s="213"/>
      <c r="AY31" s="46"/>
      <c r="AZ31" s="46"/>
      <c r="BA31" s="46"/>
      <c r="BB31" s="46"/>
      <c r="BC31" s="46"/>
      <c r="BD31" s="46"/>
      <c r="BE31" s="46"/>
      <c r="BF31" s="46"/>
      <c r="BG31" s="213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7"/>
      <c r="CQ31" s="47"/>
      <c r="CR31" s="47"/>
      <c r="CS31" s="47"/>
      <c r="CT31" s="47"/>
      <c r="CU31" s="47"/>
      <c r="CV31" s="47"/>
    </row>
    <row r="32" spans="1:100" ht="24" customHeight="1" x14ac:dyDescent="0.25">
      <c r="A32" s="46"/>
      <c r="B32" s="46"/>
      <c r="C32" s="46"/>
      <c r="D32" s="46"/>
      <c r="E32" s="213"/>
      <c r="F32" s="46"/>
      <c r="G32" s="46"/>
      <c r="H32" s="46"/>
      <c r="I32" s="46"/>
      <c r="J32" s="46"/>
      <c r="K32" s="46"/>
      <c r="L32" s="46"/>
      <c r="M32" s="46"/>
      <c r="N32" s="213"/>
      <c r="O32" s="46"/>
      <c r="P32" s="46"/>
      <c r="Q32" s="46"/>
      <c r="R32" s="46"/>
      <c r="S32" s="46"/>
      <c r="T32" s="46"/>
      <c r="U32" s="46"/>
      <c r="V32" s="46"/>
      <c r="W32" s="213"/>
      <c r="X32" s="46"/>
      <c r="Y32" s="46"/>
      <c r="Z32" s="46"/>
      <c r="AA32" s="46"/>
      <c r="AB32" s="46"/>
      <c r="AC32" s="46"/>
      <c r="AD32" s="46"/>
      <c r="AE32" s="46"/>
      <c r="AF32" s="213"/>
      <c r="AG32" s="46"/>
      <c r="AH32" s="46"/>
      <c r="AI32" s="46"/>
      <c r="AJ32" s="46"/>
      <c r="AK32" s="46"/>
      <c r="AL32" s="46"/>
      <c r="AM32" s="46"/>
      <c r="AN32" s="46"/>
      <c r="AO32" s="213"/>
      <c r="AP32" s="46"/>
      <c r="AQ32" s="46"/>
      <c r="AR32" s="46"/>
      <c r="AS32" s="46"/>
      <c r="AT32" s="46"/>
      <c r="AU32" s="46"/>
      <c r="AV32" s="46"/>
      <c r="AW32" s="46"/>
      <c r="AX32" s="213"/>
      <c r="AY32" s="46"/>
      <c r="AZ32" s="46"/>
      <c r="BA32" s="46"/>
      <c r="BB32" s="46"/>
      <c r="BC32" s="46"/>
      <c r="BD32" s="46"/>
      <c r="BE32" s="46"/>
      <c r="BF32" s="46"/>
      <c r="BG32" s="213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7"/>
      <c r="CQ32" s="47"/>
      <c r="CR32" s="47"/>
      <c r="CS32" s="47"/>
      <c r="CT32" s="47"/>
      <c r="CU32" s="47"/>
      <c r="CV32" s="47"/>
    </row>
    <row r="33" spans="1:100" ht="9" customHeight="1" x14ac:dyDescent="0.25">
      <c r="A33" s="46"/>
      <c r="B33" s="46"/>
      <c r="C33" s="46"/>
      <c r="D33" s="46"/>
      <c r="E33" s="213"/>
      <c r="F33" s="46"/>
      <c r="G33" s="46"/>
      <c r="H33" s="46"/>
      <c r="I33" s="46"/>
      <c r="J33" s="46"/>
      <c r="K33" s="46"/>
      <c r="L33" s="46"/>
      <c r="M33" s="46"/>
      <c r="N33" s="213"/>
      <c r="O33" s="46"/>
      <c r="P33" s="46"/>
      <c r="Q33" s="46"/>
      <c r="R33" s="46"/>
      <c r="S33" s="46"/>
      <c r="T33" s="46"/>
      <c r="U33" s="46"/>
      <c r="V33" s="46"/>
      <c r="W33" s="213"/>
      <c r="X33" s="46"/>
      <c r="Y33" s="46"/>
      <c r="Z33" s="46"/>
      <c r="AA33" s="46"/>
      <c r="AB33" s="46"/>
      <c r="AC33" s="46"/>
      <c r="AD33" s="46"/>
      <c r="AE33" s="46"/>
      <c r="AF33" s="213"/>
      <c r="AG33" s="46"/>
      <c r="AH33" s="46"/>
      <c r="AI33" s="46"/>
      <c r="AJ33" s="46"/>
      <c r="AK33" s="46"/>
      <c r="AL33" s="46"/>
      <c r="AM33" s="46"/>
      <c r="AN33" s="46"/>
      <c r="AO33" s="213"/>
      <c r="AP33" s="46"/>
      <c r="AQ33" s="46"/>
      <c r="AR33" s="46"/>
      <c r="AS33" s="46"/>
      <c r="AT33" s="46"/>
      <c r="AU33" s="46"/>
      <c r="AV33" s="46"/>
      <c r="AW33" s="46"/>
      <c r="AX33" s="213"/>
      <c r="AY33" s="46"/>
      <c r="AZ33" s="46"/>
      <c r="BA33" s="46"/>
      <c r="BB33" s="46"/>
      <c r="BC33" s="46"/>
      <c r="BD33" s="46"/>
      <c r="BE33" s="46"/>
      <c r="BF33" s="46"/>
      <c r="BG33" s="213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7"/>
      <c r="CQ33" s="47"/>
      <c r="CR33" s="47"/>
      <c r="CS33" s="47"/>
      <c r="CT33" s="47"/>
      <c r="CU33" s="47"/>
      <c r="CV33" s="47"/>
    </row>
    <row r="34" spans="1:100" ht="9" customHeight="1" x14ac:dyDescent="0.25">
      <c r="A34" s="46"/>
      <c r="B34" s="46"/>
      <c r="C34" s="46"/>
      <c r="D34" s="46"/>
      <c r="E34" s="213"/>
      <c r="F34" s="46"/>
      <c r="G34" s="46"/>
      <c r="H34" s="46"/>
      <c r="I34" s="46"/>
      <c r="J34" s="46"/>
      <c r="K34" s="46"/>
      <c r="L34" s="46"/>
      <c r="M34" s="46"/>
      <c r="N34" s="213"/>
      <c r="O34" s="46"/>
      <c r="P34" s="46"/>
      <c r="Q34" s="46"/>
      <c r="R34" s="46"/>
      <c r="S34" s="46"/>
      <c r="T34" s="46"/>
      <c r="U34" s="46"/>
      <c r="V34" s="46"/>
      <c r="W34" s="213"/>
      <c r="X34" s="46"/>
      <c r="Y34" s="46"/>
      <c r="Z34" s="46"/>
      <c r="AA34" s="46"/>
      <c r="AB34" s="46"/>
      <c r="AC34" s="46"/>
      <c r="AD34" s="46"/>
      <c r="AE34" s="46"/>
      <c r="AF34" s="213"/>
      <c r="AG34" s="46"/>
      <c r="AH34" s="46"/>
      <c r="AI34" s="46"/>
      <c r="AJ34" s="46"/>
      <c r="AK34" s="46"/>
      <c r="AL34" s="46"/>
      <c r="AM34" s="46"/>
      <c r="AN34" s="46"/>
      <c r="AO34" s="213"/>
      <c r="AP34" s="46"/>
      <c r="AQ34" s="46"/>
      <c r="AR34" s="46"/>
      <c r="AS34" s="46"/>
      <c r="AT34" s="46"/>
      <c r="AU34" s="46"/>
      <c r="AV34" s="46"/>
      <c r="AW34" s="46"/>
      <c r="AX34" s="213"/>
      <c r="AY34" s="46"/>
      <c r="AZ34" s="46"/>
      <c r="BA34" s="46"/>
      <c r="BB34" s="46"/>
      <c r="BC34" s="46"/>
      <c r="BD34" s="46"/>
      <c r="BE34" s="46"/>
      <c r="BF34" s="46"/>
      <c r="BG34" s="213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7"/>
      <c r="CQ34" s="47"/>
      <c r="CR34" s="47"/>
      <c r="CS34" s="47"/>
      <c r="CT34" s="47"/>
      <c r="CU34" s="47"/>
      <c r="CV34" s="47"/>
    </row>
    <row r="35" spans="1:100" ht="13.5" customHeight="1" x14ac:dyDescent="0.25">
      <c r="A35" s="46"/>
      <c r="B35" s="46"/>
      <c r="C35" s="46"/>
      <c r="D35" s="46"/>
      <c r="E35" s="213"/>
      <c r="F35" s="46"/>
      <c r="G35" s="46"/>
      <c r="H35" s="46"/>
      <c r="I35" s="46"/>
      <c r="J35" s="46"/>
      <c r="K35" s="46"/>
      <c r="L35" s="46"/>
      <c r="M35" s="46"/>
      <c r="N35" s="213"/>
      <c r="O35" s="46"/>
      <c r="P35" s="46"/>
      <c r="Q35" s="46"/>
      <c r="R35" s="46"/>
      <c r="S35" s="46"/>
      <c r="T35" s="46"/>
      <c r="U35" s="46"/>
      <c r="V35" s="46"/>
      <c r="W35" s="213"/>
      <c r="X35" s="46"/>
      <c r="Y35" s="46"/>
      <c r="Z35" s="46"/>
      <c r="AA35" s="46"/>
      <c r="AB35" s="46"/>
      <c r="AC35" s="46"/>
      <c r="AD35" s="46"/>
      <c r="AE35" s="46"/>
      <c r="AF35" s="213"/>
      <c r="AG35" s="46"/>
      <c r="AH35" s="46"/>
      <c r="AI35" s="46"/>
      <c r="AJ35" s="46"/>
      <c r="AK35" s="46"/>
      <c r="AL35" s="46"/>
      <c r="AM35" s="46"/>
      <c r="AN35" s="46"/>
      <c r="AO35" s="213"/>
      <c r="AP35" s="46"/>
      <c r="AQ35" s="46"/>
      <c r="AR35" s="46"/>
      <c r="AS35" s="46"/>
      <c r="AT35" s="46"/>
      <c r="AU35" s="46"/>
      <c r="AV35" s="46"/>
      <c r="AW35" s="46"/>
      <c r="AX35" s="213"/>
      <c r="AY35" s="46"/>
      <c r="AZ35" s="46"/>
      <c r="BA35" s="46"/>
      <c r="BB35" s="46"/>
      <c r="BC35" s="46"/>
      <c r="BD35" s="46"/>
      <c r="BE35" s="46"/>
      <c r="BF35" s="46"/>
      <c r="BG35" s="213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7"/>
      <c r="CQ35" s="47"/>
      <c r="CR35" s="47"/>
      <c r="CS35" s="47"/>
      <c r="CT35" s="47"/>
      <c r="CU35" s="47"/>
      <c r="CV35" s="47"/>
    </row>
    <row r="36" spans="1:100" ht="24" customHeight="1" x14ac:dyDescent="0.25">
      <c r="A36" s="49"/>
      <c r="B36" s="49"/>
      <c r="C36" s="49"/>
      <c r="D36" s="49"/>
      <c r="E36" s="217"/>
      <c r="F36" s="49"/>
      <c r="G36" s="49"/>
      <c r="H36" s="49"/>
      <c r="I36" s="49"/>
      <c r="J36" s="49"/>
      <c r="K36" s="49"/>
      <c r="L36" s="49"/>
      <c r="M36" s="49"/>
      <c r="N36" s="217"/>
      <c r="O36" s="49"/>
      <c r="P36" s="49"/>
      <c r="Q36" s="49"/>
      <c r="R36" s="49"/>
      <c r="S36" s="49"/>
      <c r="T36" s="49"/>
      <c r="U36" s="49"/>
      <c r="V36" s="49"/>
      <c r="W36" s="217"/>
      <c r="X36" s="49"/>
      <c r="Y36" s="49"/>
      <c r="Z36" s="49"/>
      <c r="AA36" s="49"/>
      <c r="AB36" s="49"/>
      <c r="AC36" s="49"/>
      <c r="AD36" s="49"/>
      <c r="AE36" s="49"/>
      <c r="AF36" s="217"/>
      <c r="AG36" s="49"/>
      <c r="AH36" s="49"/>
      <c r="AI36" s="49"/>
      <c r="AJ36" s="49"/>
      <c r="AK36" s="49"/>
      <c r="AL36" s="49"/>
      <c r="AM36" s="49"/>
      <c r="AN36" s="49"/>
      <c r="AO36" s="217"/>
      <c r="AP36" s="49"/>
      <c r="AQ36" s="49"/>
      <c r="AR36" s="49"/>
      <c r="AS36" s="49"/>
      <c r="AT36" s="49"/>
      <c r="AU36" s="49"/>
      <c r="AV36" s="49"/>
      <c r="AW36" s="49"/>
      <c r="AX36" s="217"/>
      <c r="AY36" s="49"/>
      <c r="AZ36" s="49"/>
      <c r="BA36" s="49"/>
      <c r="BB36" s="49"/>
      <c r="BC36" s="49"/>
      <c r="BD36" s="49"/>
      <c r="BE36" s="49"/>
      <c r="BF36" s="49"/>
      <c r="BG36" s="217"/>
      <c r="BH36" s="49"/>
      <c r="BI36" s="49"/>
      <c r="BJ36" s="49"/>
      <c r="BK36" s="49"/>
      <c r="BL36" s="49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9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7"/>
      <c r="CQ36" s="47"/>
      <c r="CR36" s="47"/>
      <c r="CS36" s="47"/>
      <c r="CT36" s="47"/>
      <c r="CU36" s="47"/>
      <c r="CV36" s="47"/>
    </row>
    <row r="37" spans="1:100" ht="14.25" customHeight="1" x14ac:dyDescent="0.25">
      <c r="A37" s="46"/>
      <c r="B37" s="46"/>
      <c r="C37" s="46"/>
      <c r="D37" s="46"/>
      <c r="E37" s="213"/>
      <c r="F37" s="46"/>
      <c r="G37" s="46"/>
      <c r="H37" s="46"/>
      <c r="I37" s="46"/>
      <c r="J37" s="46"/>
      <c r="K37" s="46"/>
      <c r="L37" s="46"/>
      <c r="M37" s="46"/>
      <c r="N37" s="213"/>
      <c r="O37" s="46"/>
      <c r="P37" s="46"/>
      <c r="Q37" s="46"/>
      <c r="R37" s="46"/>
      <c r="S37" s="46"/>
      <c r="T37" s="46"/>
      <c r="U37" s="46"/>
      <c r="V37" s="46"/>
      <c r="W37" s="213"/>
      <c r="X37" s="46"/>
      <c r="Y37" s="46"/>
      <c r="Z37" s="46"/>
      <c r="AA37" s="46"/>
      <c r="AB37" s="46"/>
      <c r="AC37" s="46"/>
      <c r="AD37" s="46"/>
      <c r="AE37" s="46"/>
      <c r="AF37" s="213"/>
      <c r="AG37" s="46"/>
      <c r="AH37" s="46"/>
      <c r="AI37" s="46"/>
      <c r="AJ37" s="46"/>
      <c r="AK37" s="46"/>
      <c r="AL37" s="46"/>
      <c r="AM37" s="46"/>
      <c r="AN37" s="46"/>
      <c r="AO37" s="213"/>
      <c r="AP37" s="46"/>
      <c r="AQ37" s="46"/>
      <c r="AR37" s="46"/>
      <c r="AS37" s="46"/>
      <c r="AT37" s="46"/>
      <c r="AU37" s="46"/>
      <c r="AV37" s="46"/>
      <c r="AW37" s="46"/>
      <c r="AX37" s="213"/>
      <c r="AY37" s="46"/>
      <c r="AZ37" s="46"/>
      <c r="BA37" s="46"/>
      <c r="BB37" s="46"/>
      <c r="BC37" s="46"/>
      <c r="BD37" s="46"/>
      <c r="BE37" s="46"/>
      <c r="BF37" s="46"/>
      <c r="BG37" s="213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7"/>
      <c r="CQ37" s="47"/>
      <c r="CR37" s="47"/>
      <c r="CS37" s="47"/>
      <c r="CT37" s="47"/>
      <c r="CU37" s="47"/>
      <c r="CV37" s="47"/>
    </row>
    <row r="38" spans="1:100" ht="24" customHeight="1" x14ac:dyDescent="0.25">
      <c r="A38" s="49"/>
      <c r="B38" s="49"/>
      <c r="C38" s="49"/>
      <c r="D38" s="49"/>
      <c r="E38" s="217"/>
      <c r="F38" s="49"/>
      <c r="G38" s="49"/>
      <c r="H38" s="49"/>
      <c r="I38" s="49"/>
      <c r="J38" s="49"/>
      <c r="K38" s="49"/>
      <c r="L38" s="49"/>
      <c r="M38" s="49"/>
      <c r="N38" s="217"/>
      <c r="O38" s="49"/>
      <c r="P38" s="49"/>
      <c r="Q38" s="49"/>
      <c r="R38" s="49"/>
      <c r="S38" s="49"/>
      <c r="T38" s="49"/>
      <c r="U38" s="49"/>
      <c r="V38" s="49"/>
      <c r="W38" s="217"/>
      <c r="X38" s="49"/>
      <c r="Y38" s="49"/>
      <c r="Z38" s="49"/>
      <c r="AA38" s="49"/>
      <c r="AB38" s="49"/>
      <c r="AC38" s="49"/>
      <c r="AD38" s="49"/>
      <c r="AE38" s="49"/>
      <c r="AF38" s="217"/>
      <c r="AG38" s="49"/>
      <c r="AH38" s="49"/>
      <c r="AI38" s="49"/>
      <c r="AJ38" s="49"/>
      <c r="AK38" s="49"/>
      <c r="AL38" s="49"/>
      <c r="AM38" s="49"/>
      <c r="AN38" s="49"/>
      <c r="AO38" s="217"/>
      <c r="AP38" s="49"/>
      <c r="AQ38" s="49"/>
      <c r="AR38" s="49"/>
      <c r="AS38" s="49"/>
      <c r="AT38" s="49"/>
      <c r="AU38" s="49"/>
      <c r="AV38" s="49"/>
      <c r="AW38" s="49"/>
      <c r="AX38" s="217"/>
      <c r="AY38" s="49"/>
      <c r="AZ38" s="49"/>
      <c r="BA38" s="49"/>
      <c r="BB38" s="49"/>
      <c r="BC38" s="49"/>
      <c r="BD38" s="49"/>
      <c r="BE38" s="49"/>
      <c r="BF38" s="49"/>
      <c r="BG38" s="217"/>
      <c r="BH38" s="49"/>
      <c r="BI38" s="49"/>
      <c r="BJ38" s="49"/>
      <c r="BK38" s="49"/>
      <c r="BL38" s="49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9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7"/>
      <c r="CQ38" s="47"/>
      <c r="CR38" s="47"/>
      <c r="CS38" s="47"/>
      <c r="CT38" s="47"/>
      <c r="CU38" s="47"/>
      <c r="CV38" s="47"/>
    </row>
    <row r="39" spans="1:100" ht="14.25" customHeight="1" x14ac:dyDescent="0.25">
      <c r="A39" s="46"/>
      <c r="B39" s="46"/>
      <c r="C39" s="46"/>
      <c r="D39" s="46"/>
      <c r="E39" s="213"/>
      <c r="F39" s="46"/>
      <c r="G39" s="46"/>
      <c r="H39" s="46"/>
      <c r="I39" s="46"/>
      <c r="J39" s="46"/>
      <c r="K39" s="46"/>
      <c r="L39" s="46"/>
      <c r="M39" s="46"/>
      <c r="N39" s="213"/>
      <c r="O39" s="46"/>
      <c r="P39" s="46"/>
      <c r="Q39" s="46"/>
      <c r="R39" s="46"/>
      <c r="S39" s="46"/>
      <c r="T39" s="46"/>
      <c r="U39" s="46"/>
      <c r="V39" s="46"/>
      <c r="W39" s="213"/>
      <c r="X39" s="46"/>
      <c r="Y39" s="46"/>
      <c r="Z39" s="46"/>
      <c r="AA39" s="46"/>
      <c r="AB39" s="46"/>
      <c r="AC39" s="46"/>
      <c r="AD39" s="46"/>
      <c r="AE39" s="46"/>
      <c r="AF39" s="213"/>
      <c r="AG39" s="46"/>
      <c r="AH39" s="46"/>
      <c r="AI39" s="46"/>
      <c r="AJ39" s="46"/>
      <c r="AK39" s="46"/>
      <c r="AL39" s="46"/>
      <c r="AM39" s="46"/>
      <c r="AN39" s="46"/>
      <c r="AO39" s="213"/>
      <c r="AP39" s="46"/>
      <c r="AQ39" s="46"/>
      <c r="AR39" s="46"/>
      <c r="AS39" s="46"/>
      <c r="AT39" s="46"/>
      <c r="AU39" s="46"/>
      <c r="AV39" s="46"/>
      <c r="AW39" s="46"/>
      <c r="AX39" s="213"/>
      <c r="AY39" s="46"/>
      <c r="AZ39" s="46"/>
      <c r="BA39" s="46"/>
      <c r="BB39" s="46"/>
      <c r="BC39" s="46"/>
      <c r="BD39" s="46"/>
      <c r="BE39" s="46"/>
      <c r="BF39" s="46"/>
      <c r="BG39" s="213"/>
      <c r="BH39" s="46"/>
      <c r="BI39" s="46"/>
      <c r="BJ39" s="46"/>
      <c r="BK39" s="46"/>
      <c r="BL39" s="46"/>
      <c r="BM39" s="46"/>
      <c r="BN39" s="46"/>
      <c r="BO39" s="46"/>
      <c r="BP39" s="46"/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7"/>
      <c r="CQ39" s="47"/>
      <c r="CR39" s="47"/>
      <c r="CS39" s="47"/>
      <c r="CT39" s="47"/>
      <c r="CU39" s="47"/>
      <c r="CV39" s="47"/>
    </row>
    <row r="40" spans="1:100" ht="24" customHeight="1" x14ac:dyDescent="0.25">
      <c r="A40" s="49"/>
      <c r="B40" s="49"/>
      <c r="C40" s="49"/>
      <c r="D40" s="49"/>
      <c r="E40" s="217"/>
      <c r="F40" s="49"/>
      <c r="G40" s="49"/>
      <c r="H40" s="49"/>
      <c r="I40" s="49"/>
      <c r="J40" s="49"/>
      <c r="K40" s="49"/>
      <c r="L40" s="49"/>
      <c r="M40" s="49"/>
      <c r="N40" s="217"/>
      <c r="O40" s="49"/>
      <c r="P40" s="49"/>
      <c r="Q40" s="49"/>
      <c r="R40" s="49"/>
      <c r="S40" s="49"/>
      <c r="T40" s="49"/>
      <c r="U40" s="49"/>
      <c r="V40" s="49"/>
      <c r="W40" s="217"/>
      <c r="X40" s="49"/>
      <c r="Y40" s="49"/>
      <c r="Z40" s="49"/>
      <c r="AA40" s="49"/>
      <c r="AB40" s="49"/>
      <c r="AC40" s="49"/>
      <c r="AD40" s="49"/>
      <c r="AE40" s="49"/>
      <c r="AF40" s="217"/>
      <c r="AG40" s="49"/>
      <c r="AH40" s="49"/>
      <c r="AI40" s="49"/>
      <c r="AJ40" s="49"/>
      <c r="AK40" s="49"/>
      <c r="AL40" s="49"/>
      <c r="AM40" s="49"/>
      <c r="AN40" s="49"/>
      <c r="AO40" s="217"/>
      <c r="AP40" s="49"/>
      <c r="AQ40" s="49"/>
      <c r="AR40" s="49"/>
      <c r="AS40" s="49"/>
      <c r="AT40" s="49"/>
      <c r="AU40" s="49"/>
      <c r="AV40" s="49"/>
      <c r="AW40" s="49"/>
      <c r="AX40" s="217"/>
      <c r="AY40" s="49"/>
      <c r="AZ40" s="49"/>
      <c r="BA40" s="49"/>
      <c r="BB40" s="49"/>
      <c r="BC40" s="49"/>
      <c r="BD40" s="49"/>
      <c r="BE40" s="49"/>
      <c r="BF40" s="49"/>
      <c r="BG40" s="217"/>
      <c r="BH40" s="49"/>
      <c r="BI40" s="49"/>
      <c r="BJ40" s="49"/>
      <c r="BK40" s="49"/>
      <c r="BL40" s="49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9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7"/>
      <c r="CQ40" s="47"/>
      <c r="CR40" s="47"/>
      <c r="CS40" s="47"/>
      <c r="CT40" s="47"/>
      <c r="CU40" s="47"/>
      <c r="CV40" s="47"/>
    </row>
    <row r="41" spans="1:100" ht="14.25" customHeight="1" x14ac:dyDescent="0.25">
      <c r="A41" s="46"/>
      <c r="B41" s="46"/>
      <c r="C41" s="46"/>
      <c r="D41" s="46"/>
      <c r="E41" s="213"/>
      <c r="F41" s="46"/>
      <c r="G41" s="46"/>
      <c r="H41" s="46"/>
      <c r="I41" s="46"/>
      <c r="J41" s="46"/>
      <c r="K41" s="46"/>
      <c r="L41" s="46"/>
      <c r="M41" s="46"/>
      <c r="N41" s="213"/>
      <c r="O41" s="46"/>
      <c r="P41" s="46"/>
      <c r="Q41" s="46"/>
      <c r="R41" s="46"/>
      <c r="S41" s="46"/>
      <c r="T41" s="46"/>
      <c r="U41" s="46"/>
      <c r="V41" s="46"/>
      <c r="W41" s="213"/>
      <c r="X41" s="46"/>
      <c r="Y41" s="46"/>
      <c r="Z41" s="46"/>
      <c r="AA41" s="46"/>
      <c r="AB41" s="46"/>
      <c r="AC41" s="46"/>
      <c r="AD41" s="46"/>
      <c r="AE41" s="46"/>
      <c r="AF41" s="213"/>
      <c r="AG41" s="46"/>
      <c r="AH41" s="46"/>
      <c r="AI41" s="46"/>
      <c r="AJ41" s="46"/>
      <c r="AK41" s="46"/>
      <c r="AL41" s="46"/>
      <c r="AM41" s="46"/>
      <c r="AN41" s="46"/>
      <c r="AO41" s="213"/>
      <c r="AP41" s="46"/>
      <c r="AQ41" s="46"/>
      <c r="AR41" s="46"/>
      <c r="AS41" s="46"/>
      <c r="AT41" s="46"/>
      <c r="AU41" s="46"/>
      <c r="AV41" s="46"/>
      <c r="AW41" s="46"/>
      <c r="AX41" s="213"/>
      <c r="AY41" s="46"/>
      <c r="AZ41" s="46"/>
      <c r="BA41" s="46"/>
      <c r="BB41" s="46"/>
      <c r="BC41" s="46"/>
      <c r="BD41" s="46"/>
      <c r="BE41" s="46"/>
      <c r="BF41" s="46"/>
      <c r="BG41" s="213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7"/>
      <c r="CQ41" s="47"/>
      <c r="CR41" s="47"/>
      <c r="CS41" s="47"/>
      <c r="CT41" s="47"/>
      <c r="CU41" s="47"/>
      <c r="CV41" s="47"/>
    </row>
    <row r="42" spans="1:100" ht="14.25" customHeight="1" x14ac:dyDescent="0.25">
      <c r="A42" s="46"/>
      <c r="B42" s="46"/>
      <c r="C42" s="46"/>
      <c r="D42" s="46"/>
      <c r="E42" s="213"/>
      <c r="F42" s="46"/>
      <c r="G42" s="46"/>
      <c r="H42" s="46"/>
      <c r="I42" s="46"/>
      <c r="J42" s="46"/>
      <c r="K42" s="46"/>
      <c r="L42" s="46"/>
      <c r="M42" s="46"/>
      <c r="N42" s="213"/>
      <c r="O42" s="46"/>
      <c r="P42" s="46"/>
      <c r="Q42" s="46"/>
      <c r="R42" s="46"/>
      <c r="S42" s="46"/>
      <c r="T42" s="46"/>
      <c r="U42" s="46"/>
      <c r="V42" s="46"/>
      <c r="W42" s="213"/>
      <c r="X42" s="46"/>
      <c r="Y42" s="46"/>
      <c r="Z42" s="46"/>
      <c r="AA42" s="46"/>
      <c r="AB42" s="46"/>
      <c r="AC42" s="46"/>
      <c r="AD42" s="46"/>
      <c r="AE42" s="46"/>
      <c r="AF42" s="213"/>
      <c r="AG42" s="46"/>
      <c r="AH42" s="46"/>
      <c r="AI42" s="46"/>
      <c r="AJ42" s="46"/>
      <c r="AK42" s="46"/>
      <c r="AL42" s="46"/>
      <c r="AM42" s="46"/>
      <c r="AN42" s="46"/>
      <c r="AO42" s="213"/>
      <c r="AP42" s="46"/>
      <c r="AQ42" s="46"/>
      <c r="AR42" s="46"/>
      <c r="AS42" s="46"/>
      <c r="AT42" s="46"/>
      <c r="AU42" s="46"/>
      <c r="AV42" s="46"/>
      <c r="AW42" s="46"/>
      <c r="AX42" s="213"/>
      <c r="AY42" s="46"/>
      <c r="AZ42" s="46"/>
      <c r="BA42" s="46"/>
      <c r="BB42" s="46"/>
      <c r="BC42" s="46"/>
      <c r="BD42" s="46"/>
      <c r="BE42" s="46"/>
      <c r="BF42" s="46"/>
      <c r="BG42" s="213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7"/>
      <c r="CQ42" s="47"/>
      <c r="CR42" s="47"/>
      <c r="CS42" s="47"/>
      <c r="CT42" s="47"/>
      <c r="CU42" s="47"/>
      <c r="CV42" s="47"/>
    </row>
    <row r="43" spans="1:100" ht="14.25" customHeight="1" x14ac:dyDescent="0.25">
      <c r="A43" s="46"/>
      <c r="B43" s="46"/>
      <c r="C43" s="46"/>
      <c r="D43" s="46"/>
      <c r="E43" s="213"/>
      <c r="F43" s="46"/>
      <c r="G43" s="46"/>
      <c r="H43" s="46"/>
      <c r="I43" s="46"/>
      <c r="J43" s="46"/>
      <c r="K43" s="46"/>
      <c r="L43" s="46"/>
      <c r="M43" s="46"/>
      <c r="N43" s="213"/>
      <c r="O43" s="46"/>
      <c r="P43" s="46"/>
      <c r="Q43" s="46"/>
      <c r="R43" s="46"/>
      <c r="S43" s="46"/>
      <c r="T43" s="46"/>
      <c r="U43" s="46"/>
      <c r="V43" s="46"/>
      <c r="W43" s="213"/>
      <c r="X43" s="46"/>
      <c r="Y43" s="46"/>
      <c r="Z43" s="46"/>
      <c r="AA43" s="46"/>
      <c r="AB43" s="46"/>
      <c r="AC43" s="46"/>
      <c r="AD43" s="46"/>
      <c r="AE43" s="46"/>
      <c r="AF43" s="213"/>
      <c r="AG43" s="46"/>
      <c r="AH43" s="46"/>
      <c r="AI43" s="46"/>
      <c r="AJ43" s="46"/>
      <c r="AK43" s="46"/>
      <c r="AL43" s="46"/>
      <c r="AM43" s="46"/>
      <c r="AN43" s="46"/>
      <c r="AO43" s="213"/>
      <c r="AP43" s="46"/>
      <c r="AQ43" s="46"/>
      <c r="AR43" s="46"/>
      <c r="AS43" s="46"/>
      <c r="AT43" s="46"/>
      <c r="AU43" s="46"/>
      <c r="AV43" s="46"/>
      <c r="AW43" s="46"/>
      <c r="AX43" s="213"/>
      <c r="AY43" s="46"/>
      <c r="AZ43" s="46"/>
      <c r="BA43" s="46"/>
      <c r="BB43" s="46"/>
      <c r="BC43" s="46"/>
      <c r="BD43" s="46"/>
      <c r="BE43" s="46"/>
      <c r="BF43" s="46"/>
      <c r="BG43" s="213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7"/>
      <c r="CQ43" s="47"/>
      <c r="CR43" s="47"/>
      <c r="CS43" s="47"/>
      <c r="CT43" s="47"/>
      <c r="CU43" s="47"/>
      <c r="CV43" s="47"/>
    </row>
    <row r="44" spans="1:100" ht="14.25" customHeight="1" x14ac:dyDescent="0.25">
      <c r="A44" s="46"/>
      <c r="B44" s="46"/>
      <c r="C44" s="46"/>
      <c r="D44" s="46"/>
      <c r="E44" s="213"/>
      <c r="F44" s="46"/>
      <c r="G44" s="46"/>
      <c r="H44" s="46"/>
      <c r="I44" s="46"/>
      <c r="J44" s="46"/>
      <c r="K44" s="46"/>
      <c r="L44" s="46"/>
      <c r="M44" s="46"/>
      <c r="N44" s="213"/>
      <c r="O44" s="46"/>
      <c r="P44" s="46"/>
      <c r="Q44" s="46"/>
      <c r="R44" s="46"/>
      <c r="S44" s="46"/>
      <c r="T44" s="46"/>
      <c r="U44" s="46"/>
      <c r="V44" s="46"/>
      <c r="W44" s="213"/>
      <c r="X44" s="46"/>
      <c r="Y44" s="46"/>
      <c r="Z44" s="46"/>
      <c r="AA44" s="46"/>
      <c r="AB44" s="46"/>
      <c r="AC44" s="46"/>
      <c r="AD44" s="46"/>
      <c r="AE44" s="46"/>
      <c r="AF44" s="213"/>
      <c r="AG44" s="46"/>
      <c r="AH44" s="46"/>
      <c r="AI44" s="46"/>
      <c r="AJ44" s="46"/>
      <c r="AK44" s="46"/>
      <c r="AL44" s="46"/>
      <c r="AM44" s="46"/>
      <c r="AN44" s="46"/>
      <c r="AO44" s="213"/>
      <c r="AP44" s="46"/>
      <c r="AQ44" s="46"/>
      <c r="AR44" s="46"/>
      <c r="AS44" s="46"/>
      <c r="AT44" s="46"/>
      <c r="AU44" s="46"/>
      <c r="AV44" s="46"/>
      <c r="AW44" s="46"/>
      <c r="AX44" s="213"/>
      <c r="AY44" s="46"/>
      <c r="AZ44" s="46"/>
      <c r="BA44" s="46"/>
      <c r="BB44" s="46"/>
      <c r="BC44" s="46"/>
      <c r="BD44" s="46"/>
      <c r="BE44" s="46"/>
      <c r="BF44" s="46"/>
      <c r="BG44" s="213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7"/>
      <c r="CQ44" s="47"/>
      <c r="CR44" s="47"/>
      <c r="CS44" s="47"/>
      <c r="CT44" s="47"/>
      <c r="CU44" s="47"/>
      <c r="CV44" s="47"/>
    </row>
    <row r="45" spans="1:100" ht="14.25" customHeight="1" x14ac:dyDescent="0.25">
      <c r="A45" s="46"/>
      <c r="B45" s="46"/>
      <c r="C45" s="46"/>
      <c r="D45" s="46"/>
      <c r="E45" s="213"/>
      <c r="F45" s="46"/>
      <c r="G45" s="46"/>
      <c r="H45" s="46"/>
      <c r="I45" s="46"/>
      <c r="J45" s="46"/>
      <c r="K45" s="46"/>
      <c r="L45" s="46"/>
      <c r="M45" s="46"/>
      <c r="N45" s="213"/>
      <c r="O45" s="46"/>
      <c r="P45" s="46"/>
      <c r="Q45" s="46"/>
      <c r="R45" s="46"/>
      <c r="S45" s="46"/>
      <c r="T45" s="46"/>
      <c r="U45" s="46"/>
      <c r="V45" s="46"/>
      <c r="W45" s="213"/>
      <c r="X45" s="46"/>
      <c r="Y45" s="46"/>
      <c r="Z45" s="46"/>
      <c r="AA45" s="46"/>
      <c r="AB45" s="46"/>
      <c r="AC45" s="46"/>
      <c r="AD45" s="46"/>
      <c r="AE45" s="46"/>
      <c r="AF45" s="213"/>
      <c r="AG45" s="46"/>
      <c r="AH45" s="46"/>
      <c r="AI45" s="46"/>
      <c r="AJ45" s="46"/>
      <c r="AK45" s="46"/>
      <c r="AL45" s="46"/>
      <c r="AM45" s="46"/>
      <c r="AN45" s="46"/>
      <c r="AO45" s="213"/>
      <c r="AP45" s="46"/>
      <c r="AQ45" s="46"/>
      <c r="AR45" s="46"/>
      <c r="AS45" s="46"/>
      <c r="AT45" s="46"/>
      <c r="AU45" s="46"/>
      <c r="AV45" s="46"/>
      <c r="AW45" s="46"/>
      <c r="AX45" s="213"/>
      <c r="AY45" s="46"/>
      <c r="AZ45" s="46"/>
      <c r="BA45" s="46"/>
      <c r="BB45" s="46"/>
      <c r="BC45" s="46"/>
      <c r="BD45" s="46"/>
      <c r="BE45" s="46"/>
      <c r="BF45" s="46"/>
      <c r="BG45" s="213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7"/>
      <c r="CQ45" s="47"/>
      <c r="CR45" s="47"/>
      <c r="CS45" s="47"/>
      <c r="CT45" s="47"/>
      <c r="CU45" s="47"/>
      <c r="CV45" s="47"/>
    </row>
    <row r="46" spans="1:100" ht="14.25" customHeight="1" x14ac:dyDescent="0.25">
      <c r="A46" s="46"/>
      <c r="B46" s="46"/>
      <c r="C46" s="46"/>
      <c r="D46" s="46"/>
      <c r="E46" s="213"/>
      <c r="F46" s="46"/>
      <c r="G46" s="46"/>
      <c r="H46" s="46"/>
      <c r="I46" s="46"/>
      <c r="J46" s="46"/>
      <c r="K46" s="46"/>
      <c r="L46" s="46"/>
      <c r="M46" s="46"/>
      <c r="N46" s="213"/>
      <c r="O46" s="46"/>
      <c r="P46" s="46"/>
      <c r="Q46" s="46"/>
      <c r="R46" s="46"/>
      <c r="S46" s="46"/>
      <c r="T46" s="46"/>
      <c r="U46" s="46"/>
      <c r="V46" s="46"/>
      <c r="W46" s="213"/>
      <c r="X46" s="46"/>
      <c r="Y46" s="46"/>
      <c r="Z46" s="46"/>
      <c r="AA46" s="46"/>
      <c r="AB46" s="46"/>
      <c r="AC46" s="46"/>
      <c r="AD46" s="46"/>
      <c r="AE46" s="46"/>
      <c r="AF46" s="213"/>
      <c r="AG46" s="46"/>
      <c r="AH46" s="46"/>
      <c r="AI46" s="46"/>
      <c r="AJ46" s="46"/>
      <c r="AK46" s="46"/>
      <c r="AL46" s="46"/>
      <c r="AM46" s="46"/>
      <c r="AN46" s="46"/>
      <c r="AO46" s="213"/>
      <c r="AP46" s="46"/>
      <c r="AQ46" s="46"/>
      <c r="AR46" s="46"/>
      <c r="AS46" s="46"/>
      <c r="AT46" s="46"/>
      <c r="AU46" s="46"/>
      <c r="AV46" s="46"/>
      <c r="AW46" s="46"/>
      <c r="AX46" s="213"/>
      <c r="AY46" s="46"/>
      <c r="AZ46" s="46"/>
      <c r="BA46" s="46"/>
      <c r="BB46" s="46"/>
      <c r="BC46" s="46"/>
      <c r="BD46" s="46"/>
      <c r="BE46" s="46"/>
      <c r="BF46" s="46"/>
      <c r="BG46" s="213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7"/>
      <c r="CQ46" s="47"/>
      <c r="CR46" s="47"/>
      <c r="CS46" s="47"/>
      <c r="CT46" s="47"/>
      <c r="CU46" s="47"/>
      <c r="CV46" s="47"/>
    </row>
    <row r="47" spans="1:100" ht="14.25" customHeight="1" x14ac:dyDescent="0.25">
      <c r="A47" s="46"/>
      <c r="B47" s="46"/>
      <c r="C47" s="46"/>
      <c r="D47" s="46"/>
      <c r="E47" s="213"/>
      <c r="F47" s="46"/>
      <c r="G47" s="46"/>
      <c r="H47" s="46"/>
      <c r="I47" s="46"/>
      <c r="J47" s="46"/>
      <c r="K47" s="46"/>
      <c r="L47" s="46"/>
      <c r="M47" s="46"/>
      <c r="N47" s="213"/>
      <c r="O47" s="46"/>
      <c r="P47" s="46"/>
      <c r="Q47" s="46"/>
      <c r="R47" s="46"/>
      <c r="S47" s="46"/>
      <c r="T47" s="46"/>
      <c r="U47" s="46"/>
      <c r="V47" s="46"/>
      <c r="W47" s="213"/>
      <c r="X47" s="46"/>
      <c r="Y47" s="46"/>
      <c r="Z47" s="46"/>
      <c r="AA47" s="46"/>
      <c r="AB47" s="46"/>
      <c r="AC47" s="46"/>
      <c r="AD47" s="46"/>
      <c r="AE47" s="46"/>
      <c r="AF47" s="213"/>
      <c r="AG47" s="46"/>
      <c r="AH47" s="46"/>
      <c r="AI47" s="46"/>
      <c r="AJ47" s="46"/>
      <c r="AK47" s="46"/>
      <c r="AL47" s="46"/>
      <c r="AM47" s="46"/>
      <c r="AN47" s="46"/>
      <c r="AO47" s="213"/>
      <c r="AP47" s="46"/>
      <c r="AQ47" s="46"/>
      <c r="AR47" s="46"/>
      <c r="AS47" s="46"/>
      <c r="AT47" s="46"/>
      <c r="AU47" s="46"/>
      <c r="AV47" s="46"/>
      <c r="AW47" s="46"/>
      <c r="AX47" s="213"/>
      <c r="AY47" s="46"/>
      <c r="AZ47" s="46"/>
      <c r="BA47" s="46"/>
      <c r="BB47" s="46"/>
      <c r="BC47" s="46"/>
      <c r="BD47" s="46"/>
      <c r="BE47" s="46"/>
      <c r="BF47" s="46"/>
      <c r="BG47" s="213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7"/>
      <c r="CQ47" s="47"/>
      <c r="CR47" s="47"/>
      <c r="CS47" s="47"/>
      <c r="CT47" s="47"/>
      <c r="CU47" s="47"/>
      <c r="CV47" s="47"/>
    </row>
    <row r="48" spans="1:100" ht="14.25" customHeight="1" x14ac:dyDescent="0.25">
      <c r="A48" s="46"/>
      <c r="B48" s="46"/>
      <c r="C48" s="46"/>
      <c r="D48" s="46"/>
      <c r="E48" s="213"/>
      <c r="F48" s="46"/>
      <c r="G48" s="46"/>
      <c r="H48" s="46"/>
      <c r="I48" s="46"/>
      <c r="J48" s="46"/>
      <c r="K48" s="46"/>
      <c r="L48" s="46"/>
      <c r="M48" s="46"/>
      <c r="N48" s="213"/>
      <c r="O48" s="46"/>
      <c r="P48" s="46"/>
      <c r="Q48" s="46"/>
      <c r="R48" s="46"/>
      <c r="S48" s="46"/>
      <c r="T48" s="46"/>
      <c r="U48" s="46"/>
      <c r="V48" s="46"/>
      <c r="W48" s="213"/>
      <c r="X48" s="46"/>
      <c r="Y48" s="46"/>
      <c r="Z48" s="46"/>
      <c r="AA48" s="46"/>
      <c r="AB48" s="46"/>
      <c r="AC48" s="46"/>
      <c r="AD48" s="46"/>
      <c r="AE48" s="46"/>
      <c r="AF48" s="213"/>
      <c r="AG48" s="46"/>
      <c r="AH48" s="46"/>
      <c r="AI48" s="46"/>
      <c r="AJ48" s="46"/>
      <c r="AK48" s="46"/>
      <c r="AL48" s="46"/>
      <c r="AM48" s="46"/>
      <c r="AN48" s="46"/>
      <c r="AO48" s="213"/>
      <c r="AP48" s="46"/>
      <c r="AQ48" s="46"/>
      <c r="AR48" s="46"/>
      <c r="AS48" s="46"/>
      <c r="AT48" s="46"/>
      <c r="AU48" s="46"/>
      <c r="AV48" s="46"/>
      <c r="AW48" s="46"/>
      <c r="AX48" s="213"/>
      <c r="AY48" s="46"/>
      <c r="AZ48" s="46"/>
      <c r="BA48" s="46"/>
      <c r="BB48" s="46"/>
      <c r="BC48" s="46"/>
      <c r="BD48" s="46"/>
      <c r="BE48" s="46"/>
      <c r="BF48" s="46"/>
      <c r="BG48" s="213"/>
      <c r="BH48" s="46"/>
      <c r="BI48" s="46"/>
      <c r="BJ48" s="46"/>
      <c r="BK48" s="46"/>
      <c r="BL48" s="46"/>
      <c r="BM48" s="46"/>
      <c r="BN48" s="46"/>
      <c r="BO48" s="46"/>
      <c r="BP48" s="46"/>
      <c r="BQ48" s="46"/>
      <c r="BR48" s="46"/>
      <c r="BS48" s="46"/>
      <c r="BT48" s="46"/>
      <c r="BU48" s="46"/>
      <c r="BV48" s="46"/>
      <c r="BW48" s="46"/>
      <c r="BX48" s="46"/>
      <c r="BY48" s="46"/>
      <c r="BZ48" s="46"/>
      <c r="CA48" s="46"/>
      <c r="CB48" s="46"/>
      <c r="CC48" s="46"/>
      <c r="CD48" s="46"/>
      <c r="CE48" s="46"/>
      <c r="CF48" s="46"/>
      <c r="CG48" s="46"/>
      <c r="CH48" s="46"/>
      <c r="CI48" s="46"/>
      <c r="CJ48" s="46"/>
      <c r="CK48" s="46"/>
      <c r="CL48" s="46"/>
      <c r="CM48" s="46"/>
      <c r="CN48" s="46"/>
      <c r="CO48" s="46"/>
      <c r="CP48" s="47"/>
      <c r="CQ48" s="47"/>
      <c r="CR48" s="47"/>
      <c r="CS48" s="47"/>
      <c r="CT48" s="47"/>
      <c r="CU48" s="47"/>
      <c r="CV48" s="47"/>
    </row>
    <row r="49" spans="1:100" ht="14.25" customHeight="1" x14ac:dyDescent="0.25">
      <c r="A49" s="46"/>
      <c r="B49" s="46"/>
      <c r="C49" s="46"/>
      <c r="D49" s="46"/>
      <c r="E49" s="213"/>
      <c r="F49" s="46"/>
      <c r="G49" s="46"/>
      <c r="H49" s="46"/>
      <c r="I49" s="46"/>
      <c r="J49" s="46"/>
      <c r="K49" s="46"/>
      <c r="L49" s="46"/>
      <c r="M49" s="46"/>
      <c r="N49" s="213"/>
      <c r="O49" s="46"/>
      <c r="P49" s="46"/>
      <c r="Q49" s="46"/>
      <c r="R49" s="46"/>
      <c r="S49" s="46"/>
      <c r="T49" s="46"/>
      <c r="U49" s="46"/>
      <c r="V49" s="46"/>
      <c r="W49" s="213"/>
      <c r="X49" s="46"/>
      <c r="Y49" s="46"/>
      <c r="Z49" s="46"/>
      <c r="AA49" s="46"/>
      <c r="AB49" s="46"/>
      <c r="AC49" s="46"/>
      <c r="AD49" s="46"/>
      <c r="AE49" s="46"/>
      <c r="AF49" s="213"/>
      <c r="AG49" s="46"/>
      <c r="AH49" s="46"/>
      <c r="AI49" s="46"/>
      <c r="AJ49" s="46"/>
      <c r="AK49" s="46"/>
      <c r="AL49" s="46"/>
      <c r="AM49" s="46"/>
      <c r="AN49" s="46"/>
      <c r="AO49" s="213"/>
      <c r="AP49" s="46"/>
      <c r="AQ49" s="46"/>
      <c r="AR49" s="46"/>
      <c r="AS49" s="46"/>
      <c r="AT49" s="46"/>
      <c r="AU49" s="46"/>
      <c r="AV49" s="46"/>
      <c r="AW49" s="46"/>
      <c r="AX49" s="213"/>
      <c r="AY49" s="46"/>
      <c r="AZ49" s="46"/>
      <c r="BA49" s="46"/>
      <c r="BB49" s="46"/>
      <c r="BC49" s="46"/>
      <c r="BD49" s="46"/>
      <c r="BE49" s="46"/>
      <c r="BF49" s="46"/>
      <c r="BG49" s="213"/>
      <c r="BH49" s="46"/>
      <c r="BI49" s="46"/>
      <c r="BJ49" s="46"/>
      <c r="BK49" s="46"/>
      <c r="BL49" s="46"/>
      <c r="BM49" s="46"/>
      <c r="BN49" s="46"/>
      <c r="BO49" s="46"/>
      <c r="BP49" s="46"/>
      <c r="BQ49" s="46"/>
      <c r="BR49" s="46"/>
      <c r="BS49" s="46"/>
      <c r="BT49" s="46"/>
      <c r="BU49" s="46"/>
      <c r="BV49" s="46"/>
      <c r="BW49" s="46"/>
      <c r="BX49" s="46"/>
      <c r="BY49" s="46"/>
      <c r="BZ49" s="46"/>
      <c r="CA49" s="46"/>
      <c r="CB49" s="46"/>
      <c r="CC49" s="46"/>
      <c r="CD49" s="46"/>
      <c r="CE49" s="46"/>
      <c r="CF49" s="46"/>
      <c r="CG49" s="46"/>
      <c r="CH49" s="46"/>
      <c r="CI49" s="46"/>
      <c r="CJ49" s="46"/>
      <c r="CK49" s="46"/>
      <c r="CL49" s="46"/>
      <c r="CM49" s="46"/>
      <c r="CN49" s="46"/>
      <c r="CO49" s="46"/>
      <c r="CP49" s="47"/>
      <c r="CQ49" s="47"/>
      <c r="CR49" s="47"/>
      <c r="CS49" s="47"/>
      <c r="CT49" s="47"/>
      <c r="CU49" s="47"/>
      <c r="CV49" s="47"/>
    </row>
    <row r="50" spans="1:100" ht="14.25" customHeight="1" x14ac:dyDescent="0.25">
      <c r="A50" s="46"/>
      <c r="B50" s="46"/>
      <c r="C50" s="46"/>
      <c r="D50" s="46"/>
      <c r="E50" s="213"/>
      <c r="F50" s="46"/>
      <c r="G50" s="46"/>
      <c r="H50" s="46"/>
      <c r="I50" s="46"/>
      <c r="J50" s="46"/>
      <c r="K50" s="46"/>
      <c r="L50" s="46"/>
      <c r="M50" s="46"/>
      <c r="N50" s="213"/>
      <c r="O50" s="46"/>
      <c r="P50" s="46"/>
      <c r="Q50" s="46"/>
      <c r="R50" s="46"/>
      <c r="S50" s="46"/>
      <c r="T50" s="46"/>
      <c r="U50" s="46"/>
      <c r="V50" s="46"/>
      <c r="W50" s="213"/>
      <c r="X50" s="46"/>
      <c r="Y50" s="46"/>
      <c r="Z50" s="46"/>
      <c r="AA50" s="46"/>
      <c r="AB50" s="46"/>
      <c r="AC50" s="46"/>
      <c r="AD50" s="46"/>
      <c r="AE50" s="46"/>
      <c r="AF50" s="213"/>
      <c r="AG50" s="46"/>
      <c r="AH50" s="46"/>
      <c r="AI50" s="46"/>
      <c r="AJ50" s="46"/>
      <c r="AK50" s="46"/>
      <c r="AL50" s="46"/>
      <c r="AM50" s="46"/>
      <c r="AN50" s="46"/>
      <c r="AO50" s="213"/>
      <c r="AP50" s="46"/>
      <c r="AQ50" s="46"/>
      <c r="AR50" s="46"/>
      <c r="AS50" s="46"/>
      <c r="AT50" s="46"/>
      <c r="AU50" s="46"/>
      <c r="AV50" s="46"/>
      <c r="AW50" s="46"/>
      <c r="AX50" s="213"/>
      <c r="AY50" s="46"/>
      <c r="AZ50" s="46"/>
      <c r="BA50" s="46"/>
      <c r="BB50" s="46"/>
      <c r="BC50" s="46"/>
      <c r="BD50" s="46"/>
      <c r="BE50" s="46"/>
      <c r="BF50" s="46"/>
      <c r="BG50" s="213"/>
      <c r="BH50" s="46"/>
      <c r="BI50" s="46"/>
      <c r="BJ50" s="46"/>
      <c r="BK50" s="46"/>
      <c r="BL50" s="46"/>
      <c r="BM50" s="46"/>
      <c r="BN50" s="46"/>
      <c r="BO50" s="46"/>
      <c r="BP50" s="46"/>
      <c r="BQ50" s="46"/>
      <c r="BR50" s="46"/>
      <c r="BS50" s="46"/>
      <c r="BT50" s="46"/>
      <c r="BU50" s="46"/>
      <c r="BV50" s="46"/>
      <c r="BW50" s="46"/>
      <c r="BX50" s="46"/>
      <c r="BY50" s="46"/>
      <c r="BZ50" s="46"/>
      <c r="CA50" s="46"/>
      <c r="CB50" s="46"/>
      <c r="CC50" s="46"/>
      <c r="CD50" s="46"/>
      <c r="CE50" s="46"/>
      <c r="CF50" s="46"/>
      <c r="CG50" s="46"/>
      <c r="CH50" s="46"/>
      <c r="CI50" s="46"/>
      <c r="CJ50" s="46"/>
      <c r="CK50" s="46"/>
      <c r="CL50" s="46"/>
      <c r="CM50" s="46"/>
      <c r="CN50" s="46"/>
      <c r="CO50" s="46"/>
      <c r="CP50" s="47"/>
      <c r="CQ50" s="47"/>
      <c r="CR50" s="47"/>
      <c r="CS50" s="47"/>
      <c r="CT50" s="47"/>
      <c r="CU50" s="47"/>
      <c r="CV50" s="47"/>
    </row>
    <row r="51" spans="1:100" ht="14.25" customHeight="1" x14ac:dyDescent="0.25">
      <c r="A51" s="46"/>
      <c r="B51" s="46"/>
      <c r="C51" s="46"/>
      <c r="D51" s="46"/>
      <c r="E51" s="213"/>
      <c r="F51" s="46"/>
      <c r="G51" s="46"/>
      <c r="H51" s="46"/>
      <c r="I51" s="46"/>
      <c r="J51" s="46"/>
      <c r="K51" s="46"/>
      <c r="L51" s="46"/>
      <c r="M51" s="46"/>
      <c r="N51" s="213"/>
      <c r="O51" s="46"/>
      <c r="P51" s="46"/>
      <c r="Q51" s="46"/>
      <c r="R51" s="46"/>
      <c r="S51" s="46"/>
      <c r="T51" s="46"/>
      <c r="U51" s="46"/>
      <c r="V51" s="46"/>
      <c r="W51" s="213"/>
      <c r="X51" s="46"/>
      <c r="Y51" s="46"/>
      <c r="Z51" s="46"/>
      <c r="AA51" s="46"/>
      <c r="AB51" s="46"/>
      <c r="AC51" s="46"/>
      <c r="AD51" s="46"/>
      <c r="AE51" s="46"/>
      <c r="AF51" s="213"/>
      <c r="AG51" s="46"/>
      <c r="AH51" s="46"/>
      <c r="AI51" s="46"/>
      <c r="AJ51" s="46"/>
      <c r="AK51" s="46"/>
      <c r="AL51" s="46"/>
      <c r="AM51" s="46"/>
      <c r="AN51" s="46"/>
      <c r="AO51" s="213"/>
      <c r="AP51" s="46"/>
      <c r="AQ51" s="46"/>
      <c r="AR51" s="46"/>
      <c r="AS51" s="46"/>
      <c r="AT51" s="46"/>
      <c r="AU51" s="46"/>
      <c r="AV51" s="46"/>
      <c r="AW51" s="46"/>
      <c r="AX51" s="213"/>
      <c r="AY51" s="46"/>
      <c r="AZ51" s="46"/>
      <c r="BA51" s="46"/>
      <c r="BB51" s="46"/>
      <c r="BC51" s="46"/>
      <c r="BD51" s="46"/>
      <c r="BE51" s="46"/>
      <c r="BF51" s="46"/>
      <c r="BG51" s="213"/>
      <c r="BH51" s="46"/>
      <c r="BI51" s="46"/>
      <c r="BJ51" s="46"/>
      <c r="BK51" s="46"/>
      <c r="BL51" s="46"/>
      <c r="BM51" s="46"/>
      <c r="BN51" s="46"/>
      <c r="BO51" s="46"/>
      <c r="BP51" s="46"/>
      <c r="BQ51" s="46"/>
      <c r="BR51" s="46"/>
      <c r="BS51" s="46"/>
      <c r="BT51" s="46"/>
      <c r="BU51" s="46"/>
      <c r="BV51" s="46"/>
      <c r="BW51" s="46"/>
      <c r="BX51" s="46"/>
      <c r="BY51" s="46"/>
      <c r="BZ51" s="46"/>
      <c r="CA51" s="46"/>
      <c r="CB51" s="46"/>
      <c r="CC51" s="46"/>
      <c r="CD51" s="46"/>
      <c r="CE51" s="46"/>
      <c r="CF51" s="46"/>
      <c r="CG51" s="46"/>
      <c r="CH51" s="46"/>
      <c r="CI51" s="46"/>
      <c r="CJ51" s="46"/>
      <c r="CK51" s="46"/>
      <c r="CL51" s="46"/>
      <c r="CM51" s="46"/>
      <c r="CN51" s="46"/>
      <c r="CO51" s="46"/>
      <c r="CP51" s="47"/>
      <c r="CQ51" s="47"/>
      <c r="CR51" s="47"/>
      <c r="CS51" s="47"/>
      <c r="CT51" s="47"/>
      <c r="CU51" s="47"/>
      <c r="CV51" s="47"/>
    </row>
    <row r="52" spans="1:100" ht="14.25" customHeight="1" x14ac:dyDescent="0.25">
      <c r="A52" s="46"/>
      <c r="B52" s="46"/>
      <c r="C52" s="46"/>
      <c r="D52" s="46"/>
      <c r="E52" s="213"/>
      <c r="F52" s="46"/>
      <c r="G52" s="46"/>
      <c r="H52" s="46"/>
      <c r="I52" s="46"/>
      <c r="J52" s="46"/>
      <c r="K52" s="46"/>
      <c r="L52" s="46"/>
      <c r="M52" s="46"/>
      <c r="N52" s="213"/>
      <c r="O52" s="46"/>
      <c r="P52" s="46"/>
      <c r="Q52" s="46"/>
      <c r="R52" s="46"/>
      <c r="S52" s="46"/>
      <c r="T52" s="46"/>
      <c r="U52" s="46"/>
      <c r="V52" s="46"/>
      <c r="W52" s="213"/>
      <c r="X52" s="46"/>
      <c r="Y52" s="46"/>
      <c r="Z52" s="46"/>
      <c r="AA52" s="46"/>
      <c r="AB52" s="46"/>
      <c r="AC52" s="46"/>
      <c r="AD52" s="46"/>
      <c r="AE52" s="46"/>
      <c r="AF52" s="213"/>
      <c r="AG52" s="46"/>
      <c r="AH52" s="46"/>
      <c r="AI52" s="46"/>
      <c r="AJ52" s="46"/>
      <c r="AK52" s="46"/>
      <c r="AL52" s="46"/>
      <c r="AM52" s="46"/>
      <c r="AN52" s="46"/>
      <c r="AO52" s="213"/>
      <c r="AP52" s="46"/>
      <c r="AQ52" s="46"/>
      <c r="AR52" s="46"/>
      <c r="AS52" s="46"/>
      <c r="AT52" s="46"/>
      <c r="AU52" s="46"/>
      <c r="AV52" s="46"/>
      <c r="AW52" s="46"/>
      <c r="AX52" s="213"/>
      <c r="AY52" s="46"/>
      <c r="AZ52" s="46"/>
      <c r="BA52" s="46"/>
      <c r="BB52" s="46"/>
      <c r="BC52" s="46"/>
      <c r="BD52" s="46"/>
      <c r="BE52" s="46"/>
      <c r="BF52" s="46"/>
      <c r="BG52" s="213"/>
      <c r="BH52" s="46"/>
      <c r="BI52" s="46"/>
      <c r="BJ52" s="46"/>
      <c r="BK52" s="46"/>
      <c r="BL52" s="46"/>
      <c r="BM52" s="46"/>
      <c r="BN52" s="46"/>
      <c r="BO52" s="46"/>
      <c r="BP52" s="46"/>
      <c r="BQ52" s="46"/>
      <c r="BR52" s="46"/>
      <c r="BS52" s="46"/>
      <c r="BT52" s="46"/>
      <c r="BU52" s="46"/>
      <c r="BV52" s="46"/>
      <c r="BW52" s="46"/>
      <c r="BX52" s="46"/>
      <c r="BY52" s="46"/>
      <c r="BZ52" s="46"/>
      <c r="CA52" s="46"/>
      <c r="CB52" s="46"/>
      <c r="CC52" s="46"/>
      <c r="CD52" s="46"/>
      <c r="CE52" s="46"/>
      <c r="CF52" s="46"/>
      <c r="CG52" s="46"/>
      <c r="CH52" s="46"/>
      <c r="CI52" s="46"/>
      <c r="CJ52" s="46"/>
      <c r="CK52" s="46"/>
      <c r="CL52" s="46"/>
      <c r="CM52" s="46"/>
      <c r="CN52" s="46"/>
      <c r="CO52" s="46"/>
      <c r="CP52" s="47"/>
      <c r="CQ52" s="47"/>
      <c r="CR52" s="47"/>
      <c r="CS52" s="47"/>
      <c r="CT52" s="47"/>
      <c r="CU52" s="47"/>
      <c r="CV52" s="47"/>
    </row>
    <row r="53" spans="1:100" ht="14.25" customHeight="1" x14ac:dyDescent="0.25">
      <c r="A53" s="46"/>
      <c r="B53" s="46"/>
      <c r="C53" s="46"/>
      <c r="D53" s="46"/>
      <c r="E53" s="213"/>
      <c r="F53" s="46"/>
      <c r="G53" s="46"/>
      <c r="H53" s="46"/>
      <c r="I53" s="46"/>
      <c r="J53" s="46"/>
      <c r="K53" s="46"/>
      <c r="L53" s="46"/>
      <c r="M53" s="46"/>
      <c r="N53" s="213"/>
      <c r="O53" s="46"/>
      <c r="P53" s="46"/>
      <c r="Q53" s="46"/>
      <c r="R53" s="46"/>
      <c r="S53" s="46"/>
      <c r="T53" s="46"/>
      <c r="U53" s="46"/>
      <c r="V53" s="46"/>
      <c r="W53" s="213"/>
      <c r="X53" s="46"/>
      <c r="Y53" s="46"/>
      <c r="Z53" s="46"/>
      <c r="AA53" s="46"/>
      <c r="AB53" s="46"/>
      <c r="AC53" s="46"/>
      <c r="AD53" s="46"/>
      <c r="AE53" s="46"/>
      <c r="AF53" s="213"/>
      <c r="AG53" s="46"/>
      <c r="AH53" s="46"/>
      <c r="AI53" s="46"/>
      <c r="AJ53" s="46"/>
      <c r="AK53" s="46"/>
      <c r="AL53" s="46"/>
      <c r="AM53" s="46"/>
      <c r="AN53" s="46"/>
      <c r="AO53" s="213"/>
      <c r="AP53" s="46"/>
      <c r="AQ53" s="46"/>
      <c r="AR53" s="46"/>
      <c r="AS53" s="46"/>
      <c r="AT53" s="46"/>
      <c r="AU53" s="46"/>
      <c r="AV53" s="46"/>
      <c r="AW53" s="46"/>
      <c r="AX53" s="213"/>
      <c r="AY53" s="46"/>
      <c r="AZ53" s="46"/>
      <c r="BA53" s="46"/>
      <c r="BB53" s="46"/>
      <c r="BC53" s="46"/>
      <c r="BD53" s="46"/>
      <c r="BE53" s="46"/>
      <c r="BF53" s="46"/>
      <c r="BG53" s="213"/>
      <c r="BH53" s="46"/>
      <c r="BI53" s="46"/>
      <c r="BJ53" s="46"/>
      <c r="BK53" s="46"/>
      <c r="BL53" s="46"/>
      <c r="BM53" s="46"/>
      <c r="BN53" s="46"/>
      <c r="BO53" s="46"/>
      <c r="BP53" s="46"/>
      <c r="BQ53" s="46"/>
      <c r="BR53" s="46"/>
      <c r="BS53" s="46"/>
      <c r="BT53" s="46"/>
      <c r="BU53" s="46"/>
      <c r="BV53" s="46"/>
      <c r="BW53" s="46"/>
      <c r="BX53" s="46"/>
      <c r="BY53" s="46"/>
      <c r="BZ53" s="46"/>
      <c r="CA53" s="46"/>
      <c r="CB53" s="46"/>
      <c r="CC53" s="46"/>
      <c r="CD53" s="46"/>
      <c r="CE53" s="46"/>
      <c r="CF53" s="46"/>
      <c r="CG53" s="46"/>
      <c r="CH53" s="46"/>
      <c r="CI53" s="46"/>
      <c r="CJ53" s="46"/>
      <c r="CK53" s="46"/>
      <c r="CL53" s="46"/>
      <c r="CM53" s="46"/>
      <c r="CN53" s="46"/>
      <c r="CO53" s="46"/>
      <c r="CP53" s="47"/>
      <c r="CQ53" s="47"/>
      <c r="CR53" s="47"/>
      <c r="CS53" s="47"/>
      <c r="CT53" s="47"/>
      <c r="CU53" s="47"/>
      <c r="CV53" s="47"/>
    </row>
    <row r="54" spans="1:100" ht="14.25" customHeight="1" x14ac:dyDescent="0.25">
      <c r="A54" s="46"/>
      <c r="B54" s="46"/>
      <c r="C54" s="46"/>
      <c r="D54" s="46"/>
      <c r="E54" s="213"/>
      <c r="F54" s="46"/>
      <c r="G54" s="46"/>
      <c r="H54" s="46"/>
      <c r="I54" s="46"/>
      <c r="J54" s="46"/>
      <c r="K54" s="46"/>
      <c r="L54" s="46"/>
      <c r="M54" s="46"/>
      <c r="N54" s="213"/>
      <c r="O54" s="46"/>
      <c r="P54" s="46"/>
      <c r="Q54" s="46"/>
      <c r="R54" s="46"/>
      <c r="S54" s="46"/>
      <c r="T54" s="46"/>
      <c r="U54" s="46"/>
      <c r="V54" s="46"/>
      <c r="W54" s="213"/>
      <c r="X54" s="46"/>
      <c r="Y54" s="46"/>
      <c r="Z54" s="46"/>
      <c r="AA54" s="46"/>
      <c r="AB54" s="46"/>
      <c r="AC54" s="46"/>
      <c r="AD54" s="46"/>
      <c r="AE54" s="46"/>
      <c r="AF54" s="213"/>
      <c r="AG54" s="46"/>
      <c r="AH54" s="46"/>
      <c r="AI54" s="46"/>
      <c r="AJ54" s="46"/>
      <c r="AK54" s="46"/>
      <c r="AL54" s="46"/>
      <c r="AM54" s="46"/>
      <c r="AN54" s="46"/>
      <c r="AO54" s="213"/>
      <c r="AP54" s="46"/>
      <c r="AQ54" s="46"/>
      <c r="AR54" s="46"/>
      <c r="AS54" s="46"/>
      <c r="AT54" s="46"/>
      <c r="AU54" s="46"/>
      <c r="AV54" s="46"/>
      <c r="AW54" s="46"/>
      <c r="AX54" s="213"/>
      <c r="AY54" s="46"/>
      <c r="AZ54" s="46"/>
      <c r="BA54" s="46"/>
      <c r="BB54" s="46"/>
      <c r="BC54" s="46"/>
      <c r="BD54" s="46"/>
      <c r="BE54" s="46"/>
      <c r="BF54" s="46"/>
      <c r="BG54" s="213"/>
      <c r="BH54" s="46"/>
      <c r="BI54" s="46"/>
      <c r="BJ54" s="46"/>
      <c r="BK54" s="46"/>
      <c r="BL54" s="46"/>
      <c r="BM54" s="46"/>
      <c r="BN54" s="46"/>
      <c r="BO54" s="46"/>
      <c r="BP54" s="46"/>
      <c r="BQ54" s="46"/>
      <c r="BR54" s="46"/>
      <c r="BS54" s="46"/>
      <c r="BT54" s="46"/>
      <c r="BU54" s="46"/>
      <c r="BV54" s="46"/>
      <c r="BW54" s="46"/>
      <c r="BX54" s="46"/>
      <c r="BY54" s="46"/>
      <c r="BZ54" s="46"/>
      <c r="CA54" s="46"/>
      <c r="CB54" s="46"/>
      <c r="CC54" s="46"/>
      <c r="CD54" s="46"/>
      <c r="CE54" s="46"/>
      <c r="CF54" s="46"/>
      <c r="CG54" s="46"/>
      <c r="CH54" s="46"/>
      <c r="CI54" s="46"/>
      <c r="CJ54" s="46"/>
      <c r="CK54" s="46"/>
      <c r="CL54" s="46"/>
      <c r="CM54" s="46"/>
      <c r="CN54" s="46"/>
      <c r="CO54" s="46"/>
      <c r="CP54" s="47"/>
      <c r="CQ54" s="47"/>
      <c r="CR54" s="47"/>
      <c r="CS54" s="47"/>
      <c r="CT54" s="47"/>
      <c r="CU54" s="47"/>
      <c r="CV54" s="47"/>
    </row>
    <row r="55" spans="1:100" ht="14.25" customHeight="1" x14ac:dyDescent="0.25">
      <c r="A55" s="46"/>
      <c r="B55" s="46"/>
      <c r="C55" s="46"/>
      <c r="D55" s="46"/>
      <c r="E55" s="213"/>
      <c r="F55" s="46"/>
      <c r="G55" s="46"/>
      <c r="H55" s="46"/>
      <c r="I55" s="46"/>
      <c r="J55" s="46"/>
      <c r="K55" s="46"/>
      <c r="L55" s="46"/>
      <c r="M55" s="46"/>
      <c r="N55" s="213"/>
      <c r="O55" s="46"/>
      <c r="P55" s="46"/>
      <c r="Q55" s="46"/>
      <c r="R55" s="46"/>
      <c r="S55" s="46"/>
      <c r="T55" s="46"/>
      <c r="U55" s="46"/>
      <c r="V55" s="46"/>
      <c r="W55" s="213"/>
      <c r="X55" s="46"/>
      <c r="Y55" s="46"/>
      <c r="Z55" s="46"/>
      <c r="AA55" s="46"/>
      <c r="AB55" s="46"/>
      <c r="AC55" s="46"/>
      <c r="AD55" s="46"/>
      <c r="AE55" s="46"/>
      <c r="AF55" s="213"/>
      <c r="AG55" s="46"/>
      <c r="AH55" s="46"/>
      <c r="AI55" s="46"/>
      <c r="AJ55" s="46"/>
      <c r="AK55" s="46"/>
      <c r="AL55" s="46"/>
      <c r="AM55" s="46"/>
      <c r="AN55" s="46"/>
      <c r="AO55" s="213"/>
      <c r="AP55" s="46"/>
      <c r="AQ55" s="46"/>
      <c r="AR55" s="46"/>
      <c r="AS55" s="46"/>
      <c r="AT55" s="46"/>
      <c r="AU55" s="46"/>
      <c r="AV55" s="46"/>
      <c r="AW55" s="46"/>
      <c r="AX55" s="213"/>
      <c r="AY55" s="46"/>
      <c r="AZ55" s="46"/>
      <c r="BA55" s="46"/>
      <c r="BB55" s="46"/>
      <c r="BC55" s="46"/>
      <c r="BD55" s="46"/>
      <c r="BE55" s="46"/>
      <c r="BF55" s="46"/>
      <c r="BG55" s="213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  <c r="CK55" s="46"/>
      <c r="CL55" s="46"/>
      <c r="CM55" s="46"/>
      <c r="CN55" s="46"/>
      <c r="CO55" s="46"/>
      <c r="CP55" s="47"/>
      <c r="CQ55" s="47"/>
      <c r="CR55" s="47"/>
      <c r="CS55" s="47"/>
      <c r="CT55" s="47"/>
      <c r="CU55" s="47"/>
      <c r="CV55" s="47"/>
    </row>
    <row r="56" spans="1:100" ht="14.25" customHeight="1" x14ac:dyDescent="0.25">
      <c r="A56" s="46"/>
      <c r="B56" s="46"/>
      <c r="C56" s="46"/>
      <c r="D56" s="46"/>
      <c r="E56" s="213"/>
      <c r="F56" s="46"/>
      <c r="G56" s="46"/>
      <c r="H56" s="46"/>
      <c r="I56" s="46"/>
      <c r="J56" s="46"/>
      <c r="K56" s="46"/>
      <c r="L56" s="46"/>
      <c r="M56" s="46"/>
      <c r="N56" s="213"/>
      <c r="O56" s="46"/>
      <c r="P56" s="46"/>
      <c r="Q56" s="46"/>
      <c r="R56" s="46"/>
      <c r="S56" s="46"/>
      <c r="T56" s="46"/>
      <c r="U56" s="46"/>
      <c r="V56" s="46"/>
      <c r="W56" s="213"/>
      <c r="X56" s="46"/>
      <c r="Y56" s="46"/>
      <c r="Z56" s="46"/>
      <c r="AA56" s="46"/>
      <c r="AB56" s="46"/>
      <c r="AC56" s="46"/>
      <c r="AD56" s="46"/>
      <c r="AE56" s="46"/>
      <c r="AF56" s="213"/>
      <c r="AG56" s="46"/>
      <c r="AH56" s="46"/>
      <c r="AI56" s="46"/>
      <c r="AJ56" s="46"/>
      <c r="AK56" s="46"/>
      <c r="AL56" s="46"/>
      <c r="AM56" s="46"/>
      <c r="AN56" s="46"/>
      <c r="AO56" s="213"/>
      <c r="AP56" s="46"/>
      <c r="AQ56" s="46"/>
      <c r="AR56" s="46"/>
      <c r="AS56" s="46"/>
      <c r="AT56" s="46"/>
      <c r="AU56" s="46"/>
      <c r="AV56" s="46"/>
      <c r="AW56" s="46"/>
      <c r="AX56" s="213"/>
      <c r="AY56" s="46"/>
      <c r="AZ56" s="46"/>
      <c r="BA56" s="46"/>
      <c r="BB56" s="46"/>
      <c r="BC56" s="46"/>
      <c r="BD56" s="46"/>
      <c r="BE56" s="46"/>
      <c r="BF56" s="46"/>
      <c r="BG56" s="213"/>
      <c r="BH56" s="46"/>
      <c r="BI56" s="46"/>
      <c r="BJ56" s="46"/>
      <c r="BK56" s="46"/>
      <c r="BL56" s="46"/>
      <c r="BM56" s="46"/>
      <c r="BN56" s="46"/>
      <c r="BO56" s="46"/>
      <c r="BP56" s="46"/>
      <c r="BQ56" s="46"/>
      <c r="BR56" s="46"/>
      <c r="BS56" s="46"/>
      <c r="BT56" s="46"/>
      <c r="BU56" s="46"/>
      <c r="BV56" s="46"/>
      <c r="BW56" s="46"/>
      <c r="BX56" s="46"/>
      <c r="BY56" s="46"/>
      <c r="BZ56" s="46"/>
      <c r="CA56" s="46"/>
      <c r="CB56" s="46"/>
      <c r="CC56" s="46"/>
      <c r="CD56" s="46"/>
      <c r="CE56" s="46"/>
      <c r="CF56" s="46"/>
      <c r="CG56" s="46"/>
      <c r="CH56" s="46"/>
      <c r="CI56" s="46"/>
      <c r="CJ56" s="46"/>
      <c r="CK56" s="46"/>
      <c r="CL56" s="46"/>
      <c r="CM56" s="46"/>
      <c r="CN56" s="46"/>
      <c r="CO56" s="46"/>
      <c r="CP56" s="47"/>
      <c r="CQ56" s="47"/>
      <c r="CR56" s="47"/>
      <c r="CS56" s="47"/>
      <c r="CT56" s="47"/>
      <c r="CU56" s="47"/>
      <c r="CV56" s="47"/>
    </row>
    <row r="57" spans="1:100" ht="14.25" customHeight="1" x14ac:dyDescent="0.25">
      <c r="A57" s="46"/>
      <c r="B57" s="46"/>
      <c r="C57" s="46"/>
      <c r="D57" s="46"/>
      <c r="E57" s="213"/>
      <c r="F57" s="46"/>
      <c r="G57" s="46"/>
      <c r="H57" s="46"/>
      <c r="I57" s="46"/>
      <c r="J57" s="46"/>
      <c r="K57" s="46"/>
      <c r="L57" s="46"/>
      <c r="M57" s="46"/>
      <c r="N57" s="213"/>
      <c r="O57" s="46"/>
      <c r="P57" s="46"/>
      <c r="Q57" s="46"/>
      <c r="R57" s="46"/>
      <c r="S57" s="46"/>
      <c r="T57" s="46"/>
      <c r="U57" s="46"/>
      <c r="V57" s="46"/>
      <c r="W57" s="213"/>
      <c r="X57" s="46"/>
      <c r="Y57" s="46"/>
      <c r="Z57" s="46"/>
      <c r="AA57" s="46"/>
      <c r="AB57" s="46"/>
      <c r="AC57" s="46"/>
      <c r="AD57" s="46"/>
      <c r="AE57" s="46"/>
      <c r="AF57" s="213"/>
      <c r="AG57" s="46"/>
      <c r="AH57" s="46"/>
      <c r="AI57" s="46"/>
      <c r="AJ57" s="46"/>
      <c r="AK57" s="46"/>
      <c r="AL57" s="46"/>
      <c r="AM57" s="46"/>
      <c r="AN57" s="46"/>
      <c r="AO57" s="213"/>
      <c r="AP57" s="46"/>
      <c r="AQ57" s="46"/>
      <c r="AR57" s="46"/>
      <c r="AS57" s="46"/>
      <c r="AT57" s="46"/>
      <c r="AU57" s="46"/>
      <c r="AV57" s="46"/>
      <c r="AW57" s="46"/>
      <c r="AX57" s="213"/>
      <c r="AY57" s="46"/>
      <c r="AZ57" s="46"/>
      <c r="BA57" s="46"/>
      <c r="BB57" s="46"/>
      <c r="BC57" s="46"/>
      <c r="BD57" s="46"/>
      <c r="BE57" s="46"/>
      <c r="BF57" s="46"/>
      <c r="BG57" s="213"/>
      <c r="BH57" s="46"/>
      <c r="BI57" s="46"/>
      <c r="BJ57" s="46"/>
      <c r="BK57" s="46"/>
      <c r="BL57" s="46"/>
      <c r="BM57" s="46"/>
      <c r="BN57" s="46"/>
      <c r="BO57" s="46"/>
      <c r="BP57" s="46"/>
      <c r="BQ57" s="46"/>
      <c r="BR57" s="46"/>
      <c r="BS57" s="46"/>
      <c r="BT57" s="46"/>
      <c r="BU57" s="46"/>
      <c r="BV57" s="46"/>
      <c r="BW57" s="46"/>
      <c r="BX57" s="46"/>
      <c r="BY57" s="46"/>
      <c r="BZ57" s="46"/>
      <c r="CA57" s="46"/>
      <c r="CB57" s="46"/>
      <c r="CC57" s="46"/>
      <c r="CD57" s="46"/>
      <c r="CE57" s="46"/>
      <c r="CF57" s="46"/>
      <c r="CG57" s="46"/>
      <c r="CH57" s="46"/>
      <c r="CI57" s="46"/>
      <c r="CJ57" s="46"/>
      <c r="CK57" s="46"/>
      <c r="CL57" s="46"/>
      <c r="CM57" s="46"/>
      <c r="CN57" s="46"/>
      <c r="CO57" s="46"/>
      <c r="CP57" s="47"/>
      <c r="CQ57" s="47"/>
      <c r="CR57" s="47"/>
      <c r="CS57" s="47"/>
      <c r="CT57" s="47"/>
      <c r="CU57" s="47"/>
      <c r="CV57" s="47"/>
    </row>
    <row r="58" spans="1:100" ht="14.25" customHeight="1" x14ac:dyDescent="0.25">
      <c r="A58" s="46"/>
      <c r="B58" s="46"/>
      <c r="C58" s="46"/>
      <c r="D58" s="46"/>
      <c r="E58" s="213"/>
      <c r="F58" s="46"/>
      <c r="G58" s="46"/>
      <c r="H58" s="46"/>
      <c r="I58" s="46"/>
      <c r="J58" s="46"/>
      <c r="K58" s="46"/>
      <c r="L58" s="46"/>
      <c r="M58" s="46"/>
      <c r="N58" s="213"/>
      <c r="O58" s="46"/>
      <c r="P58" s="46"/>
      <c r="Q58" s="46"/>
      <c r="R58" s="46"/>
      <c r="S58" s="46"/>
      <c r="T58" s="46"/>
      <c r="U58" s="46"/>
      <c r="V58" s="46"/>
      <c r="W58" s="213"/>
      <c r="X58" s="46"/>
      <c r="Y58" s="46"/>
      <c r="Z58" s="46"/>
      <c r="AA58" s="46"/>
      <c r="AB58" s="46"/>
      <c r="AC58" s="46"/>
      <c r="AD58" s="46"/>
      <c r="AE58" s="46"/>
      <c r="AF58" s="213"/>
      <c r="AG58" s="46"/>
      <c r="AH58" s="46"/>
      <c r="AI58" s="46"/>
      <c r="AJ58" s="46"/>
      <c r="AK58" s="46"/>
      <c r="AL58" s="46"/>
      <c r="AM58" s="46"/>
      <c r="AN58" s="46"/>
      <c r="AO58" s="213"/>
      <c r="AP58" s="46"/>
      <c r="AQ58" s="46"/>
      <c r="AR58" s="46"/>
      <c r="AS58" s="46"/>
      <c r="AT58" s="46"/>
      <c r="AU58" s="46"/>
      <c r="AV58" s="46"/>
      <c r="AW58" s="46"/>
      <c r="AX58" s="213"/>
      <c r="AY58" s="46"/>
      <c r="AZ58" s="46"/>
      <c r="BA58" s="46"/>
      <c r="BB58" s="46"/>
      <c r="BC58" s="46"/>
      <c r="BD58" s="46"/>
      <c r="BE58" s="46"/>
      <c r="BF58" s="46"/>
      <c r="BG58" s="213"/>
      <c r="BH58" s="46"/>
      <c r="BI58" s="46"/>
      <c r="BJ58" s="46"/>
      <c r="BK58" s="46"/>
      <c r="BL58" s="46"/>
      <c r="BM58" s="46"/>
      <c r="BN58" s="46"/>
      <c r="BO58" s="46"/>
      <c r="BP58" s="46"/>
      <c r="BQ58" s="46"/>
      <c r="BR58" s="46"/>
      <c r="BS58" s="46"/>
      <c r="BT58" s="46"/>
      <c r="BU58" s="46"/>
      <c r="BV58" s="46"/>
      <c r="BW58" s="46"/>
      <c r="BX58" s="46"/>
      <c r="BY58" s="46"/>
      <c r="BZ58" s="46"/>
      <c r="CA58" s="46"/>
      <c r="CB58" s="46"/>
      <c r="CC58" s="46"/>
      <c r="CD58" s="46"/>
      <c r="CE58" s="46"/>
      <c r="CF58" s="46"/>
      <c r="CG58" s="46"/>
      <c r="CH58" s="46"/>
      <c r="CI58" s="46"/>
      <c r="CJ58" s="46"/>
      <c r="CK58" s="46"/>
      <c r="CL58" s="46"/>
      <c r="CM58" s="46"/>
      <c r="CN58" s="46"/>
      <c r="CO58" s="46"/>
      <c r="CP58" s="47"/>
      <c r="CQ58" s="47"/>
      <c r="CR58" s="47"/>
      <c r="CS58" s="47"/>
      <c r="CT58" s="47"/>
      <c r="CU58" s="47"/>
      <c r="CV58" s="47"/>
    </row>
    <row r="59" spans="1:100" ht="14.25" customHeight="1" x14ac:dyDescent="0.25">
      <c r="A59" s="46"/>
      <c r="B59" s="46"/>
      <c r="C59" s="46"/>
      <c r="D59" s="46"/>
      <c r="E59" s="213"/>
      <c r="F59" s="46"/>
      <c r="G59" s="46"/>
      <c r="H59" s="46"/>
      <c r="I59" s="46"/>
      <c r="J59" s="46"/>
      <c r="K59" s="46"/>
      <c r="L59" s="46"/>
      <c r="M59" s="46"/>
      <c r="N59" s="213"/>
      <c r="O59" s="46"/>
      <c r="P59" s="46"/>
      <c r="Q59" s="46"/>
      <c r="R59" s="46"/>
      <c r="S59" s="46"/>
      <c r="T59" s="46"/>
      <c r="U59" s="46"/>
      <c r="V59" s="46"/>
      <c r="W59" s="213"/>
      <c r="X59" s="46"/>
      <c r="Y59" s="46"/>
      <c r="Z59" s="46"/>
      <c r="AA59" s="46"/>
      <c r="AB59" s="46"/>
      <c r="AC59" s="46"/>
      <c r="AD59" s="46"/>
      <c r="AE59" s="46"/>
      <c r="AF59" s="213"/>
      <c r="AG59" s="46"/>
      <c r="AH59" s="46"/>
      <c r="AI59" s="46"/>
      <c r="AJ59" s="46"/>
      <c r="AK59" s="46"/>
      <c r="AL59" s="46"/>
      <c r="AM59" s="46"/>
      <c r="AN59" s="46"/>
      <c r="AO59" s="213"/>
      <c r="AP59" s="46"/>
      <c r="AQ59" s="46"/>
      <c r="AR59" s="46"/>
      <c r="AS59" s="46"/>
      <c r="AT59" s="46"/>
      <c r="AU59" s="46"/>
      <c r="AV59" s="46"/>
      <c r="AW59" s="46"/>
      <c r="AX59" s="213"/>
      <c r="AY59" s="46"/>
      <c r="AZ59" s="46"/>
      <c r="BA59" s="46"/>
      <c r="BB59" s="46"/>
      <c r="BC59" s="46"/>
      <c r="BD59" s="46"/>
      <c r="BE59" s="46"/>
      <c r="BF59" s="46"/>
      <c r="BG59" s="213"/>
      <c r="BH59" s="46"/>
      <c r="BI59" s="46"/>
      <c r="BJ59" s="46"/>
      <c r="BK59" s="46"/>
      <c r="BL59" s="46"/>
      <c r="BM59" s="46"/>
      <c r="BN59" s="46"/>
      <c r="BO59" s="46"/>
      <c r="BP59" s="46"/>
      <c r="BQ59" s="46"/>
      <c r="BR59" s="46"/>
      <c r="BS59" s="46"/>
      <c r="BT59" s="46"/>
      <c r="BU59" s="46"/>
      <c r="BV59" s="46"/>
      <c r="BW59" s="46"/>
      <c r="BX59" s="46"/>
      <c r="BY59" s="46"/>
      <c r="BZ59" s="46"/>
      <c r="CA59" s="46"/>
      <c r="CB59" s="46"/>
      <c r="CC59" s="46"/>
      <c r="CD59" s="46"/>
      <c r="CE59" s="46"/>
      <c r="CF59" s="46"/>
      <c r="CG59" s="46"/>
      <c r="CH59" s="46"/>
      <c r="CI59" s="46"/>
      <c r="CJ59" s="46"/>
      <c r="CK59" s="46"/>
      <c r="CL59" s="46"/>
      <c r="CM59" s="46"/>
      <c r="CN59" s="46"/>
      <c r="CO59" s="46"/>
      <c r="CP59" s="47"/>
      <c r="CQ59" s="47"/>
      <c r="CR59" s="47"/>
      <c r="CS59" s="47"/>
      <c r="CT59" s="47"/>
      <c r="CU59" s="47"/>
      <c r="CV59" s="47"/>
    </row>
    <row r="60" spans="1:100" ht="14.25" customHeight="1" x14ac:dyDescent="0.25">
      <c r="A60" s="46"/>
      <c r="B60" s="46"/>
      <c r="C60" s="46"/>
      <c r="D60" s="46"/>
      <c r="E60" s="213"/>
      <c r="F60" s="46"/>
      <c r="G60" s="46"/>
      <c r="H60" s="46"/>
      <c r="I60" s="46"/>
      <c r="J60" s="46"/>
      <c r="K60" s="46"/>
      <c r="L60" s="46"/>
      <c r="M60" s="46"/>
      <c r="N60" s="213"/>
      <c r="O60" s="46"/>
      <c r="P60" s="46"/>
      <c r="Q60" s="46"/>
      <c r="R60" s="46"/>
      <c r="S60" s="46"/>
      <c r="T60" s="46"/>
      <c r="U60" s="46"/>
      <c r="V60" s="46"/>
      <c r="W60" s="213"/>
      <c r="X60" s="46"/>
      <c r="Y60" s="46"/>
      <c r="Z60" s="46"/>
      <c r="AA60" s="46"/>
      <c r="AB60" s="46"/>
      <c r="AC60" s="46"/>
      <c r="AD60" s="46"/>
      <c r="AE60" s="46"/>
      <c r="AF60" s="213"/>
      <c r="AG60" s="46"/>
      <c r="AH60" s="46"/>
      <c r="AI60" s="46"/>
      <c r="AJ60" s="46"/>
      <c r="AK60" s="46"/>
      <c r="AL60" s="46"/>
      <c r="AM60" s="46"/>
      <c r="AN60" s="46"/>
      <c r="AO60" s="213"/>
      <c r="AP60" s="46"/>
      <c r="AQ60" s="46"/>
      <c r="AR60" s="46"/>
      <c r="AS60" s="46"/>
      <c r="AT60" s="46"/>
      <c r="AU60" s="46"/>
      <c r="AV60" s="46"/>
      <c r="AW60" s="46"/>
      <c r="AX60" s="213"/>
      <c r="AY60" s="46"/>
      <c r="AZ60" s="46"/>
      <c r="BA60" s="46"/>
      <c r="BB60" s="46"/>
      <c r="BC60" s="46"/>
      <c r="BD60" s="46"/>
      <c r="BE60" s="46"/>
      <c r="BF60" s="46"/>
      <c r="BG60" s="213"/>
      <c r="BH60" s="46"/>
      <c r="BI60" s="46"/>
      <c r="BJ60" s="46"/>
      <c r="BK60" s="46"/>
      <c r="BL60" s="46"/>
      <c r="BM60" s="46"/>
      <c r="BN60" s="46"/>
      <c r="BO60" s="46"/>
      <c r="BP60" s="46"/>
      <c r="BQ60" s="46"/>
      <c r="BR60" s="46"/>
      <c r="BS60" s="46"/>
      <c r="BT60" s="46"/>
      <c r="BU60" s="46"/>
      <c r="BV60" s="46"/>
      <c r="BW60" s="46"/>
      <c r="BX60" s="46"/>
      <c r="BY60" s="46"/>
      <c r="BZ60" s="46"/>
      <c r="CA60" s="46"/>
      <c r="CB60" s="46"/>
      <c r="CC60" s="46"/>
      <c r="CD60" s="46"/>
      <c r="CE60" s="46"/>
      <c r="CF60" s="46"/>
      <c r="CG60" s="46"/>
      <c r="CH60" s="46"/>
      <c r="CI60" s="46"/>
      <c r="CJ60" s="46"/>
      <c r="CK60" s="46"/>
      <c r="CL60" s="46"/>
      <c r="CM60" s="46"/>
      <c r="CN60" s="46"/>
      <c r="CO60" s="46"/>
      <c r="CP60" s="47"/>
      <c r="CQ60" s="47"/>
      <c r="CR60" s="47"/>
      <c r="CS60" s="47"/>
      <c r="CT60" s="47"/>
      <c r="CU60" s="47"/>
      <c r="CV60" s="47"/>
    </row>
    <row r="61" spans="1:100" ht="14.25" customHeight="1" x14ac:dyDescent="0.25">
      <c r="A61" s="46"/>
      <c r="B61" s="46"/>
      <c r="C61" s="46"/>
      <c r="D61" s="46"/>
      <c r="E61" s="213"/>
      <c r="F61" s="46"/>
      <c r="G61" s="46"/>
      <c r="H61" s="46"/>
      <c r="I61" s="46"/>
      <c r="J61" s="46"/>
      <c r="K61" s="46"/>
      <c r="L61" s="46"/>
      <c r="M61" s="46"/>
      <c r="N61" s="213"/>
      <c r="O61" s="46"/>
      <c r="P61" s="46"/>
      <c r="Q61" s="46"/>
      <c r="R61" s="46"/>
      <c r="S61" s="46"/>
      <c r="T61" s="46"/>
      <c r="U61" s="46"/>
      <c r="V61" s="46"/>
      <c r="W61" s="213"/>
      <c r="X61" s="46"/>
      <c r="Y61" s="46"/>
      <c r="Z61" s="46"/>
      <c r="AA61" s="46"/>
      <c r="AB61" s="46"/>
      <c r="AC61" s="46"/>
      <c r="AD61" s="46"/>
      <c r="AE61" s="46"/>
      <c r="AF61" s="213"/>
      <c r="AG61" s="46"/>
      <c r="AH61" s="46"/>
      <c r="AI61" s="46"/>
      <c r="AJ61" s="46"/>
      <c r="AK61" s="46"/>
      <c r="AL61" s="46"/>
      <c r="AM61" s="46"/>
      <c r="AN61" s="46"/>
      <c r="AO61" s="213"/>
      <c r="AP61" s="46"/>
      <c r="AQ61" s="46"/>
      <c r="AR61" s="46"/>
      <c r="AS61" s="46"/>
      <c r="AT61" s="46"/>
      <c r="AU61" s="46"/>
      <c r="AV61" s="46"/>
      <c r="AW61" s="46"/>
      <c r="AX61" s="213"/>
      <c r="AY61" s="46"/>
      <c r="AZ61" s="46"/>
      <c r="BA61" s="46"/>
      <c r="BB61" s="46"/>
      <c r="BC61" s="46"/>
      <c r="BD61" s="46"/>
      <c r="BE61" s="46"/>
      <c r="BF61" s="46"/>
      <c r="BG61" s="213"/>
      <c r="BH61" s="46"/>
      <c r="BI61" s="46"/>
      <c r="BJ61" s="46"/>
      <c r="BK61" s="46"/>
      <c r="BL61" s="46"/>
      <c r="BM61" s="46"/>
      <c r="BN61" s="46"/>
      <c r="BO61" s="46"/>
      <c r="BP61" s="46"/>
      <c r="BQ61" s="46"/>
      <c r="BR61" s="46"/>
      <c r="BS61" s="46"/>
      <c r="BT61" s="46"/>
      <c r="BU61" s="46"/>
      <c r="BV61" s="46"/>
      <c r="BW61" s="46"/>
      <c r="BX61" s="46"/>
      <c r="BY61" s="46"/>
      <c r="BZ61" s="46"/>
      <c r="CA61" s="46"/>
      <c r="CB61" s="46"/>
      <c r="CC61" s="46"/>
      <c r="CD61" s="46"/>
      <c r="CE61" s="46"/>
      <c r="CF61" s="46"/>
      <c r="CG61" s="46"/>
      <c r="CH61" s="46"/>
      <c r="CI61" s="46"/>
      <c r="CJ61" s="46"/>
      <c r="CK61" s="46"/>
      <c r="CL61" s="46"/>
      <c r="CM61" s="46"/>
      <c r="CN61" s="46"/>
      <c r="CO61" s="46"/>
      <c r="CP61" s="47"/>
      <c r="CQ61" s="47"/>
      <c r="CR61" s="47"/>
      <c r="CS61" s="47"/>
      <c r="CT61" s="47"/>
      <c r="CU61" s="47"/>
      <c r="CV61" s="47"/>
    </row>
    <row r="62" spans="1:100" ht="14.25" customHeight="1" x14ac:dyDescent="0.25">
      <c r="A62" s="46"/>
      <c r="B62" s="46"/>
      <c r="C62" s="46"/>
      <c r="D62" s="46"/>
      <c r="E62" s="213"/>
      <c r="F62" s="46"/>
      <c r="G62" s="46"/>
      <c r="H62" s="46"/>
      <c r="I62" s="46"/>
      <c r="J62" s="46"/>
      <c r="K62" s="46"/>
      <c r="L62" s="46"/>
      <c r="M62" s="46"/>
      <c r="N62" s="213"/>
      <c r="O62" s="46"/>
      <c r="P62" s="46"/>
      <c r="Q62" s="46"/>
      <c r="R62" s="46"/>
      <c r="S62" s="46"/>
      <c r="T62" s="46"/>
      <c r="U62" s="46"/>
      <c r="V62" s="46"/>
      <c r="W62" s="213"/>
      <c r="X62" s="46"/>
      <c r="Y62" s="46"/>
      <c r="Z62" s="46"/>
      <c r="AA62" s="46"/>
      <c r="AB62" s="46"/>
      <c r="AC62" s="46"/>
      <c r="AD62" s="46"/>
      <c r="AE62" s="46"/>
      <c r="AF62" s="213"/>
      <c r="AG62" s="46"/>
      <c r="AH62" s="46"/>
      <c r="AI62" s="46"/>
      <c r="AJ62" s="46"/>
      <c r="AK62" s="46"/>
      <c r="AL62" s="46"/>
      <c r="AM62" s="46"/>
      <c r="AN62" s="46"/>
      <c r="AO62" s="213"/>
      <c r="AP62" s="46"/>
      <c r="AQ62" s="46"/>
      <c r="AR62" s="46"/>
      <c r="AS62" s="46"/>
      <c r="AT62" s="46"/>
      <c r="AU62" s="46"/>
      <c r="AV62" s="46"/>
      <c r="AW62" s="46"/>
      <c r="AX62" s="213"/>
      <c r="AY62" s="46"/>
      <c r="AZ62" s="46"/>
      <c r="BA62" s="46"/>
      <c r="BB62" s="46"/>
      <c r="BC62" s="46"/>
      <c r="BD62" s="46"/>
      <c r="BE62" s="46"/>
      <c r="BF62" s="46"/>
      <c r="BG62" s="213"/>
      <c r="BH62" s="46"/>
      <c r="BI62" s="46"/>
      <c r="BJ62" s="46"/>
      <c r="BK62" s="46"/>
      <c r="BL62" s="46"/>
      <c r="BM62" s="46"/>
      <c r="BN62" s="46"/>
      <c r="BO62" s="46"/>
      <c r="BP62" s="46"/>
      <c r="BQ62" s="46"/>
      <c r="BR62" s="46"/>
      <c r="BS62" s="46"/>
      <c r="BT62" s="46"/>
      <c r="BU62" s="46"/>
      <c r="BV62" s="46"/>
      <c r="BW62" s="46"/>
      <c r="BX62" s="46"/>
      <c r="BY62" s="46"/>
      <c r="BZ62" s="46"/>
      <c r="CA62" s="46"/>
      <c r="CB62" s="46"/>
      <c r="CC62" s="46"/>
      <c r="CD62" s="46"/>
      <c r="CE62" s="46"/>
      <c r="CF62" s="46"/>
      <c r="CG62" s="46"/>
      <c r="CH62" s="46"/>
      <c r="CI62" s="46"/>
      <c r="CJ62" s="46"/>
      <c r="CK62" s="46"/>
      <c r="CL62" s="46"/>
      <c r="CM62" s="46"/>
      <c r="CN62" s="46"/>
      <c r="CO62" s="46"/>
      <c r="CP62" s="47"/>
      <c r="CQ62" s="47"/>
      <c r="CR62" s="47"/>
      <c r="CS62" s="47"/>
      <c r="CT62" s="47"/>
      <c r="CU62" s="47"/>
      <c r="CV62" s="47"/>
    </row>
    <row r="63" spans="1:100" ht="14.25" customHeight="1" x14ac:dyDescent="0.25">
      <c r="A63" s="46"/>
      <c r="B63" s="46"/>
      <c r="C63" s="46"/>
      <c r="D63" s="46"/>
      <c r="E63" s="213"/>
      <c r="F63" s="46"/>
      <c r="G63" s="46"/>
      <c r="H63" s="46"/>
      <c r="I63" s="46"/>
      <c r="J63" s="46"/>
      <c r="K63" s="46"/>
      <c r="L63" s="46"/>
      <c r="M63" s="46"/>
      <c r="N63" s="213"/>
      <c r="O63" s="46"/>
      <c r="P63" s="46"/>
      <c r="Q63" s="46"/>
      <c r="R63" s="46"/>
      <c r="S63" s="46"/>
      <c r="T63" s="46"/>
      <c r="U63" s="46"/>
      <c r="V63" s="46"/>
      <c r="W63" s="213"/>
      <c r="X63" s="46"/>
      <c r="Y63" s="46"/>
      <c r="Z63" s="46"/>
      <c r="AA63" s="46"/>
      <c r="AB63" s="46"/>
      <c r="AC63" s="46"/>
      <c r="AD63" s="46"/>
      <c r="AE63" s="46"/>
      <c r="AF63" s="213"/>
      <c r="AG63" s="46"/>
      <c r="AH63" s="46"/>
      <c r="AI63" s="46"/>
      <c r="AJ63" s="46"/>
      <c r="AK63" s="46"/>
      <c r="AL63" s="46"/>
      <c r="AM63" s="46"/>
      <c r="AN63" s="46"/>
      <c r="AO63" s="213"/>
      <c r="AP63" s="46"/>
      <c r="AQ63" s="46"/>
      <c r="AR63" s="46"/>
      <c r="AS63" s="46"/>
      <c r="AT63" s="46"/>
      <c r="AU63" s="46"/>
      <c r="AV63" s="46"/>
      <c r="AW63" s="46"/>
      <c r="AX63" s="213"/>
      <c r="AY63" s="46"/>
      <c r="AZ63" s="46"/>
      <c r="BA63" s="46"/>
      <c r="BB63" s="46"/>
      <c r="BC63" s="46"/>
      <c r="BD63" s="46"/>
      <c r="BE63" s="46"/>
      <c r="BF63" s="46"/>
      <c r="BG63" s="213"/>
      <c r="BH63" s="46"/>
      <c r="BI63" s="46"/>
      <c r="BJ63" s="46"/>
      <c r="BK63" s="46"/>
      <c r="BL63" s="46"/>
      <c r="BM63" s="46"/>
      <c r="BN63" s="46"/>
      <c r="BO63" s="46"/>
      <c r="BP63" s="46"/>
      <c r="BQ63" s="46"/>
      <c r="BR63" s="46"/>
      <c r="BS63" s="46"/>
      <c r="BT63" s="46"/>
      <c r="BU63" s="46"/>
      <c r="BV63" s="46"/>
      <c r="BW63" s="46"/>
      <c r="BX63" s="46"/>
      <c r="BY63" s="46"/>
      <c r="BZ63" s="46"/>
      <c r="CA63" s="46"/>
      <c r="CB63" s="46"/>
      <c r="CC63" s="46"/>
      <c r="CD63" s="46"/>
      <c r="CE63" s="46"/>
      <c r="CF63" s="46"/>
      <c r="CG63" s="46"/>
      <c r="CH63" s="46"/>
      <c r="CI63" s="46"/>
      <c r="CJ63" s="46"/>
      <c r="CK63" s="46"/>
      <c r="CL63" s="46"/>
      <c r="CM63" s="46"/>
      <c r="CN63" s="46"/>
      <c r="CO63" s="46"/>
      <c r="CP63" s="47"/>
      <c r="CQ63" s="47"/>
      <c r="CR63" s="47"/>
      <c r="CS63" s="47"/>
      <c r="CT63" s="47"/>
      <c r="CU63" s="47"/>
      <c r="CV63" s="47"/>
    </row>
    <row r="64" spans="1:100" ht="14.25" customHeight="1" x14ac:dyDescent="0.25">
      <c r="A64" s="46"/>
      <c r="B64" s="46"/>
      <c r="C64" s="46"/>
      <c r="D64" s="46"/>
      <c r="E64" s="213"/>
      <c r="F64" s="46"/>
      <c r="G64" s="46"/>
      <c r="H64" s="46"/>
      <c r="I64" s="46"/>
      <c r="J64" s="46"/>
      <c r="K64" s="46"/>
      <c r="L64" s="46"/>
      <c r="M64" s="46"/>
      <c r="N64" s="213"/>
      <c r="O64" s="46"/>
      <c r="P64" s="46"/>
      <c r="Q64" s="46"/>
      <c r="R64" s="46"/>
      <c r="S64" s="46"/>
      <c r="T64" s="46"/>
      <c r="U64" s="46"/>
      <c r="V64" s="46"/>
      <c r="W64" s="213"/>
      <c r="X64" s="46"/>
      <c r="Y64" s="46"/>
      <c r="Z64" s="46"/>
      <c r="AA64" s="46"/>
      <c r="AB64" s="46"/>
      <c r="AC64" s="46"/>
      <c r="AD64" s="46"/>
      <c r="AE64" s="46"/>
      <c r="AF64" s="213"/>
      <c r="AG64" s="46"/>
      <c r="AH64" s="46"/>
      <c r="AI64" s="46"/>
      <c r="AJ64" s="46"/>
      <c r="AK64" s="46"/>
      <c r="AL64" s="46"/>
      <c r="AM64" s="46"/>
      <c r="AN64" s="46"/>
      <c r="AO64" s="213"/>
      <c r="AP64" s="46"/>
      <c r="AQ64" s="46"/>
      <c r="AR64" s="46"/>
      <c r="AS64" s="46"/>
      <c r="AT64" s="46"/>
      <c r="AU64" s="46"/>
      <c r="AV64" s="46"/>
      <c r="AW64" s="46"/>
      <c r="AX64" s="213"/>
      <c r="AY64" s="46"/>
      <c r="AZ64" s="46"/>
      <c r="BA64" s="46"/>
      <c r="BB64" s="46"/>
      <c r="BC64" s="46"/>
      <c r="BD64" s="46"/>
      <c r="BE64" s="46"/>
      <c r="BF64" s="46"/>
      <c r="BG64" s="213"/>
      <c r="BH64" s="46"/>
      <c r="BI64" s="46"/>
      <c r="BJ64" s="46"/>
      <c r="BK64" s="46"/>
      <c r="BL64" s="46"/>
      <c r="BM64" s="46"/>
      <c r="BN64" s="46"/>
      <c r="BO64" s="46"/>
      <c r="BP64" s="46"/>
      <c r="BQ64" s="46"/>
      <c r="BR64" s="46"/>
      <c r="BS64" s="46"/>
      <c r="BT64" s="46"/>
      <c r="BU64" s="46"/>
      <c r="BV64" s="46"/>
      <c r="BW64" s="46"/>
      <c r="BX64" s="46"/>
      <c r="BY64" s="46"/>
      <c r="BZ64" s="46"/>
      <c r="CA64" s="46"/>
      <c r="CB64" s="46"/>
      <c r="CC64" s="46"/>
      <c r="CD64" s="46"/>
      <c r="CE64" s="46"/>
      <c r="CF64" s="46"/>
      <c r="CG64" s="46"/>
      <c r="CH64" s="46"/>
      <c r="CI64" s="46"/>
      <c r="CJ64" s="46"/>
      <c r="CK64" s="46"/>
      <c r="CL64" s="46"/>
      <c r="CM64" s="46"/>
      <c r="CN64" s="46"/>
      <c r="CO64" s="46"/>
      <c r="CP64" s="47"/>
      <c r="CQ64" s="47"/>
      <c r="CR64" s="47"/>
      <c r="CS64" s="47"/>
      <c r="CT64" s="47"/>
      <c r="CU64" s="47"/>
      <c r="CV64" s="47"/>
    </row>
    <row r="65" spans="1:100" ht="14.25" customHeight="1" x14ac:dyDescent="0.25">
      <c r="A65" s="46"/>
      <c r="B65" s="46"/>
      <c r="C65" s="46"/>
      <c r="D65" s="46"/>
      <c r="E65" s="213"/>
      <c r="F65" s="46"/>
      <c r="G65" s="46"/>
      <c r="H65" s="46"/>
      <c r="I65" s="46"/>
      <c r="J65" s="46"/>
      <c r="K65" s="46"/>
      <c r="L65" s="46"/>
      <c r="M65" s="46"/>
      <c r="N65" s="213"/>
      <c r="O65" s="46"/>
      <c r="P65" s="46"/>
      <c r="Q65" s="46"/>
      <c r="R65" s="46"/>
      <c r="S65" s="46"/>
      <c r="T65" s="46"/>
      <c r="U65" s="46"/>
      <c r="V65" s="46"/>
      <c r="W65" s="213"/>
      <c r="X65" s="46"/>
      <c r="Y65" s="46"/>
      <c r="Z65" s="46"/>
      <c r="AA65" s="46"/>
      <c r="AB65" s="46"/>
      <c r="AC65" s="46"/>
      <c r="AD65" s="46"/>
      <c r="AE65" s="46"/>
      <c r="AF65" s="213"/>
      <c r="AG65" s="46"/>
      <c r="AH65" s="46"/>
      <c r="AI65" s="46"/>
      <c r="AJ65" s="46"/>
      <c r="AK65" s="46"/>
      <c r="AL65" s="46"/>
      <c r="AM65" s="46"/>
      <c r="AN65" s="46"/>
      <c r="AO65" s="213"/>
      <c r="AP65" s="46"/>
      <c r="AQ65" s="46"/>
      <c r="AR65" s="46"/>
      <c r="AS65" s="46"/>
      <c r="AT65" s="46"/>
      <c r="AU65" s="46"/>
      <c r="AV65" s="46"/>
      <c r="AW65" s="46"/>
      <c r="AX65" s="213"/>
      <c r="AY65" s="46"/>
      <c r="AZ65" s="46"/>
      <c r="BA65" s="46"/>
      <c r="BB65" s="46"/>
      <c r="BC65" s="46"/>
      <c r="BD65" s="46"/>
      <c r="BE65" s="46"/>
      <c r="BF65" s="46"/>
      <c r="BG65" s="213"/>
      <c r="BH65" s="46"/>
      <c r="BI65" s="46"/>
      <c r="BJ65" s="46"/>
      <c r="BK65" s="46"/>
      <c r="BL65" s="46"/>
      <c r="BM65" s="46"/>
      <c r="BN65" s="46"/>
      <c r="BO65" s="46"/>
      <c r="BP65" s="46"/>
      <c r="BQ65" s="46"/>
      <c r="BR65" s="46"/>
      <c r="BS65" s="46"/>
      <c r="BT65" s="46"/>
      <c r="BU65" s="46"/>
      <c r="BV65" s="46"/>
      <c r="BW65" s="46"/>
      <c r="BX65" s="46"/>
      <c r="BY65" s="46"/>
      <c r="BZ65" s="46"/>
      <c r="CA65" s="46"/>
      <c r="CB65" s="46"/>
      <c r="CC65" s="46"/>
      <c r="CD65" s="46"/>
      <c r="CE65" s="46"/>
      <c r="CF65" s="46"/>
      <c r="CG65" s="46"/>
      <c r="CH65" s="46"/>
      <c r="CI65" s="46"/>
      <c r="CJ65" s="46"/>
      <c r="CK65" s="46"/>
      <c r="CL65" s="46"/>
      <c r="CM65" s="46"/>
      <c r="CN65" s="46"/>
      <c r="CO65" s="46"/>
      <c r="CP65" s="47"/>
      <c r="CQ65" s="47"/>
      <c r="CR65" s="47"/>
      <c r="CS65" s="47"/>
      <c r="CT65" s="47"/>
      <c r="CU65" s="47"/>
      <c r="CV65" s="47"/>
    </row>
    <row r="66" spans="1:100" ht="14.25" customHeight="1" x14ac:dyDescent="0.25">
      <c r="A66" s="46"/>
      <c r="B66" s="46"/>
      <c r="C66" s="46"/>
      <c r="D66" s="46"/>
      <c r="E66" s="213"/>
      <c r="F66" s="46"/>
      <c r="G66" s="46"/>
      <c r="H66" s="46"/>
      <c r="I66" s="46"/>
      <c r="J66" s="46"/>
      <c r="K66" s="46"/>
      <c r="L66" s="46"/>
      <c r="M66" s="46"/>
      <c r="N66" s="213"/>
      <c r="O66" s="46"/>
      <c r="P66" s="46"/>
      <c r="Q66" s="46"/>
      <c r="R66" s="46"/>
      <c r="S66" s="46"/>
      <c r="T66" s="46"/>
      <c r="U66" s="46"/>
      <c r="V66" s="46"/>
      <c r="W66" s="213"/>
      <c r="X66" s="46"/>
      <c r="Y66" s="46"/>
      <c r="Z66" s="46"/>
      <c r="AA66" s="46"/>
      <c r="AB66" s="46"/>
      <c r="AC66" s="46"/>
      <c r="AD66" s="46"/>
      <c r="AE66" s="46"/>
      <c r="AF66" s="213"/>
      <c r="AG66" s="46"/>
      <c r="AH66" s="46"/>
      <c r="AI66" s="46"/>
      <c r="AJ66" s="46"/>
      <c r="AK66" s="46"/>
      <c r="AL66" s="46"/>
      <c r="AM66" s="46"/>
      <c r="AN66" s="46"/>
      <c r="AO66" s="213"/>
      <c r="AP66" s="46"/>
      <c r="AQ66" s="46"/>
      <c r="AR66" s="46"/>
      <c r="AS66" s="46"/>
      <c r="AT66" s="46"/>
      <c r="AU66" s="46"/>
      <c r="AV66" s="46"/>
      <c r="AW66" s="46"/>
      <c r="AX66" s="213"/>
      <c r="AY66" s="46"/>
      <c r="AZ66" s="46"/>
      <c r="BA66" s="46"/>
      <c r="BB66" s="46"/>
      <c r="BC66" s="46"/>
      <c r="BD66" s="46"/>
      <c r="BE66" s="46"/>
      <c r="BF66" s="46"/>
      <c r="BG66" s="213"/>
      <c r="BH66" s="46"/>
      <c r="BI66" s="46"/>
      <c r="BJ66" s="46"/>
      <c r="BK66" s="46"/>
      <c r="BL66" s="46"/>
      <c r="BM66" s="46"/>
      <c r="BN66" s="46"/>
      <c r="BO66" s="46"/>
      <c r="BP66" s="46"/>
      <c r="BQ66" s="46"/>
      <c r="BR66" s="46"/>
      <c r="BS66" s="46"/>
      <c r="BT66" s="46"/>
      <c r="BU66" s="46"/>
      <c r="BV66" s="46"/>
      <c r="BW66" s="46"/>
      <c r="BX66" s="46"/>
      <c r="BY66" s="46"/>
      <c r="BZ66" s="46"/>
      <c r="CA66" s="46"/>
      <c r="CB66" s="46"/>
      <c r="CC66" s="46"/>
      <c r="CD66" s="46"/>
      <c r="CE66" s="46"/>
      <c r="CF66" s="46"/>
      <c r="CG66" s="46"/>
      <c r="CH66" s="46"/>
      <c r="CI66" s="46"/>
      <c r="CJ66" s="46"/>
      <c r="CK66" s="46"/>
      <c r="CL66" s="46"/>
      <c r="CM66" s="46"/>
      <c r="CN66" s="46"/>
      <c r="CO66" s="46"/>
      <c r="CP66" s="47"/>
      <c r="CQ66" s="47"/>
      <c r="CR66" s="47"/>
      <c r="CS66" s="47"/>
      <c r="CT66" s="47"/>
      <c r="CU66" s="47"/>
      <c r="CV66" s="47"/>
    </row>
    <row r="67" spans="1:100" ht="14.25" customHeight="1" x14ac:dyDescent="0.25">
      <c r="A67" s="47"/>
      <c r="B67" s="47"/>
      <c r="C67" s="47"/>
      <c r="D67" s="47"/>
      <c r="E67" s="218"/>
      <c r="F67" s="47"/>
      <c r="G67" s="47"/>
      <c r="H67" s="47"/>
      <c r="I67" s="47"/>
      <c r="J67" s="47"/>
      <c r="K67" s="47"/>
      <c r="L67" s="47"/>
      <c r="M67" s="47"/>
      <c r="N67" s="218"/>
      <c r="O67" s="47"/>
      <c r="P67" s="47"/>
      <c r="Q67" s="47"/>
      <c r="R67" s="47"/>
      <c r="S67" s="47"/>
      <c r="T67" s="47"/>
      <c r="U67" s="47"/>
      <c r="V67" s="47"/>
      <c r="W67" s="218"/>
      <c r="X67" s="47"/>
      <c r="Y67" s="47"/>
      <c r="Z67" s="47"/>
      <c r="AA67" s="47"/>
      <c r="AB67" s="47"/>
      <c r="AC67" s="47"/>
      <c r="AD67" s="47"/>
      <c r="AE67" s="47"/>
      <c r="AF67" s="218"/>
      <c r="AG67" s="47"/>
      <c r="AH67" s="47"/>
      <c r="AI67" s="47"/>
      <c r="AJ67" s="47"/>
      <c r="AK67" s="47"/>
      <c r="AL67" s="47"/>
      <c r="AM67" s="47"/>
      <c r="AN67" s="47"/>
      <c r="AO67" s="218"/>
      <c r="AP67" s="47"/>
      <c r="AQ67" s="47"/>
      <c r="AR67" s="47"/>
      <c r="AS67" s="47"/>
      <c r="AT67" s="47"/>
      <c r="AU67" s="47"/>
      <c r="AV67" s="47"/>
      <c r="AW67" s="47"/>
      <c r="AX67" s="218"/>
      <c r="AY67" s="47"/>
      <c r="AZ67" s="47"/>
      <c r="BA67" s="47"/>
      <c r="BB67" s="47"/>
      <c r="BC67" s="47"/>
      <c r="BD67" s="47"/>
      <c r="BE67" s="47"/>
      <c r="BF67" s="47"/>
      <c r="BG67" s="218"/>
      <c r="BH67" s="47"/>
      <c r="BI67" s="47"/>
      <c r="BJ67" s="47"/>
      <c r="BK67" s="47"/>
      <c r="BL67" s="47"/>
      <c r="BM67" s="47"/>
      <c r="BN67" s="47"/>
      <c r="BO67" s="47"/>
      <c r="BP67" s="47"/>
      <c r="BQ67" s="47"/>
      <c r="BR67" s="47"/>
      <c r="BS67" s="47"/>
      <c r="BT67" s="47"/>
      <c r="BU67" s="47"/>
      <c r="BV67" s="47"/>
      <c r="BW67" s="47"/>
      <c r="BX67" s="47"/>
      <c r="BY67" s="47"/>
      <c r="BZ67" s="47"/>
      <c r="CA67" s="47"/>
      <c r="CB67" s="47"/>
      <c r="CC67" s="47"/>
      <c r="CD67" s="47"/>
      <c r="CE67" s="47"/>
      <c r="CF67" s="47"/>
      <c r="CG67" s="47"/>
      <c r="CH67" s="47"/>
      <c r="CI67" s="47"/>
      <c r="CJ67" s="47"/>
      <c r="CK67" s="47"/>
      <c r="CL67" s="47"/>
      <c r="CM67" s="47"/>
      <c r="CN67" s="47"/>
      <c r="CO67" s="47"/>
      <c r="CP67" s="47"/>
      <c r="CQ67" s="47"/>
      <c r="CR67" s="47"/>
      <c r="CS67" s="47"/>
      <c r="CT67" s="47"/>
      <c r="CU67" s="47"/>
      <c r="CV67" s="47"/>
    </row>
    <row r="68" spans="1:100" ht="14.25" customHeight="1" x14ac:dyDescent="0.25">
      <c r="A68" s="47"/>
      <c r="B68" s="47"/>
      <c r="C68" s="47"/>
      <c r="D68" s="47"/>
      <c r="E68" s="218"/>
      <c r="F68" s="47"/>
      <c r="G68" s="47"/>
      <c r="H68" s="47"/>
      <c r="I68" s="47"/>
      <c r="J68" s="47"/>
      <c r="K68" s="47"/>
      <c r="L68" s="47"/>
      <c r="M68" s="47"/>
      <c r="N68" s="218"/>
      <c r="O68" s="47"/>
      <c r="P68" s="47"/>
      <c r="Q68" s="47"/>
      <c r="R68" s="47"/>
      <c r="S68" s="47"/>
      <c r="T68" s="47"/>
      <c r="U68" s="47"/>
      <c r="V68" s="47"/>
      <c r="W68" s="218"/>
      <c r="X68" s="47"/>
      <c r="Y68" s="47"/>
      <c r="Z68" s="47"/>
      <c r="AA68" s="47"/>
      <c r="AB68" s="47"/>
      <c r="AC68" s="47"/>
      <c r="AD68" s="47"/>
      <c r="AE68" s="47"/>
      <c r="AF68" s="218"/>
      <c r="AG68" s="47"/>
      <c r="AH68" s="47"/>
      <c r="AI68" s="47"/>
      <c r="AJ68" s="47"/>
      <c r="AK68" s="47"/>
      <c r="AL68" s="47"/>
      <c r="AM68" s="47"/>
      <c r="AN68" s="47"/>
      <c r="AO68" s="218"/>
      <c r="AP68" s="47"/>
      <c r="AQ68" s="47"/>
      <c r="AR68" s="47"/>
      <c r="AS68" s="47"/>
      <c r="AT68" s="47"/>
      <c r="AU68" s="47"/>
      <c r="AV68" s="47"/>
      <c r="AW68" s="47"/>
      <c r="AX68" s="218"/>
      <c r="AY68" s="47"/>
      <c r="AZ68" s="47"/>
      <c r="BA68" s="47"/>
      <c r="BB68" s="47"/>
      <c r="BC68" s="47"/>
      <c r="BD68" s="47"/>
      <c r="BE68" s="47"/>
      <c r="BF68" s="47"/>
      <c r="BG68" s="218"/>
      <c r="BH68" s="47"/>
      <c r="BI68" s="47"/>
      <c r="BJ68" s="47"/>
      <c r="BK68" s="47"/>
      <c r="BL68" s="47"/>
      <c r="BM68" s="47"/>
      <c r="BN68" s="47"/>
      <c r="BO68" s="47"/>
      <c r="BP68" s="47"/>
      <c r="BQ68" s="47"/>
      <c r="BR68" s="47"/>
      <c r="BS68" s="47"/>
      <c r="BT68" s="47"/>
      <c r="BU68" s="47"/>
      <c r="BV68" s="47"/>
      <c r="BW68" s="47"/>
      <c r="BX68" s="47"/>
      <c r="BY68" s="47"/>
      <c r="BZ68" s="47"/>
      <c r="CA68" s="47"/>
      <c r="CB68" s="47"/>
      <c r="CC68" s="47"/>
      <c r="CD68" s="47"/>
      <c r="CE68" s="47"/>
      <c r="CF68" s="47"/>
      <c r="CG68" s="47"/>
      <c r="CH68" s="47"/>
      <c r="CI68" s="47"/>
      <c r="CJ68" s="47"/>
      <c r="CK68" s="47"/>
      <c r="CL68" s="47"/>
      <c r="CM68" s="47"/>
      <c r="CN68" s="47"/>
      <c r="CO68" s="47"/>
      <c r="CP68" s="47"/>
      <c r="CQ68" s="47"/>
      <c r="CR68" s="47"/>
      <c r="CS68" s="47"/>
      <c r="CT68" s="47"/>
      <c r="CU68" s="47"/>
      <c r="CV68" s="47"/>
    </row>
  </sheetData>
  <conditionalFormatting sqref="B5 B22 H22 H5 H3">
    <cfRule type="cellIs" dxfId="763" priority="586" operator="equal">
      <formula>0</formula>
    </cfRule>
    <cfRule type="cellIs" dxfId="762" priority="587" operator="greaterThanOrEqual">
      <formula>1</formula>
    </cfRule>
  </conditionalFormatting>
  <conditionalFormatting sqref="B3">
    <cfRule type="cellIs" dxfId="761" priority="584" operator="equal">
      <formula>0</formula>
    </cfRule>
    <cfRule type="cellIs" dxfId="760" priority="585" operator="greaterThanOrEqual">
      <formula>1</formula>
    </cfRule>
  </conditionalFormatting>
  <conditionalFormatting sqref="B24 H24">
    <cfRule type="cellIs" dxfId="759" priority="582" operator="equal">
      <formula>0</formula>
    </cfRule>
    <cfRule type="cellIs" dxfId="758" priority="583" operator="greaterThanOrEqual">
      <formula>1</formula>
    </cfRule>
  </conditionalFormatting>
  <conditionalFormatting sqref="B19 H19">
    <cfRule type="cellIs" dxfId="757" priority="580" operator="equal">
      <formula>0</formula>
    </cfRule>
    <cfRule type="cellIs" dxfId="756" priority="581" operator="greaterThanOrEqual">
      <formula>1</formula>
    </cfRule>
  </conditionalFormatting>
  <conditionalFormatting sqref="B14 H14">
    <cfRule type="cellIs" dxfId="755" priority="578" operator="equal">
      <formula>0</formula>
    </cfRule>
    <cfRule type="cellIs" dxfId="754" priority="579" operator="greaterThanOrEqual">
      <formula>1</formula>
    </cfRule>
  </conditionalFormatting>
  <conditionalFormatting sqref="B17 H17">
    <cfRule type="cellIs" dxfId="753" priority="576" operator="equal">
      <formula>0</formula>
    </cfRule>
    <cfRule type="cellIs" dxfId="752" priority="577" operator="greaterThanOrEqual">
      <formula>1</formula>
    </cfRule>
  </conditionalFormatting>
  <conditionalFormatting sqref="B12 H12">
    <cfRule type="cellIs" dxfId="751" priority="574" operator="equal">
      <formula>0</formula>
    </cfRule>
    <cfRule type="cellIs" dxfId="750" priority="575" operator="greaterThanOrEqual">
      <formula>1</formula>
    </cfRule>
  </conditionalFormatting>
  <conditionalFormatting sqref="D12">
    <cfRule type="cellIs" dxfId="749" priority="571" stopIfTrue="1" operator="equal">
      <formula>0</formula>
    </cfRule>
    <cfRule type="cellIs" dxfId="748" priority="572" stopIfTrue="1" operator="between">
      <formula>1</formula>
      <formula>1.999</formula>
    </cfRule>
    <cfRule type="cellIs" dxfId="747" priority="573" stopIfTrue="1" operator="between">
      <formula>0.0001</formula>
      <formula>0.999</formula>
    </cfRule>
  </conditionalFormatting>
  <conditionalFormatting sqref="F12">
    <cfRule type="cellIs" dxfId="746" priority="568" stopIfTrue="1" operator="equal">
      <formula>0</formula>
    </cfRule>
    <cfRule type="cellIs" dxfId="745" priority="569" stopIfTrue="1" operator="between">
      <formula>1</formula>
      <formula>1.999</formula>
    </cfRule>
    <cfRule type="cellIs" dxfId="744" priority="570" stopIfTrue="1" operator="between">
      <formula>0.0001</formula>
      <formula>0.999</formula>
    </cfRule>
  </conditionalFormatting>
  <conditionalFormatting sqref="F14">
    <cfRule type="cellIs" dxfId="743" priority="565" stopIfTrue="1" operator="equal">
      <formula>0</formula>
    </cfRule>
    <cfRule type="cellIs" dxfId="742" priority="566" stopIfTrue="1" operator="between">
      <formula>1</formula>
      <formula>1.999</formula>
    </cfRule>
    <cfRule type="cellIs" dxfId="741" priority="567" stopIfTrue="1" operator="between">
      <formula>0.0001</formula>
      <formula>0.999</formula>
    </cfRule>
  </conditionalFormatting>
  <conditionalFormatting sqref="D14">
    <cfRule type="cellIs" dxfId="740" priority="562" stopIfTrue="1" operator="equal">
      <formula>0</formula>
    </cfRule>
    <cfRule type="cellIs" dxfId="739" priority="563" stopIfTrue="1" operator="between">
      <formula>1</formula>
      <formula>1.999</formula>
    </cfRule>
    <cfRule type="cellIs" dxfId="738" priority="564" stopIfTrue="1" operator="between">
      <formula>0.0001</formula>
      <formula>0.999</formula>
    </cfRule>
  </conditionalFormatting>
  <conditionalFormatting sqref="BD22 BJ22">
    <cfRule type="cellIs" dxfId="737" priority="560" operator="equal">
      <formula>0</formula>
    </cfRule>
    <cfRule type="cellIs" dxfId="736" priority="561" operator="greaterThanOrEqual">
      <formula>1</formula>
    </cfRule>
  </conditionalFormatting>
  <conditionalFormatting sqref="BD24 BJ24">
    <cfRule type="cellIs" dxfId="735" priority="556" operator="equal">
      <formula>0</formula>
    </cfRule>
    <cfRule type="cellIs" dxfId="734" priority="557" operator="greaterThanOrEqual">
      <formula>1</formula>
    </cfRule>
  </conditionalFormatting>
  <conditionalFormatting sqref="BD19 BJ19">
    <cfRule type="cellIs" dxfId="733" priority="554" operator="equal">
      <formula>0</formula>
    </cfRule>
    <cfRule type="cellIs" dxfId="732" priority="555" operator="greaterThanOrEqual">
      <formula>1</formula>
    </cfRule>
  </conditionalFormatting>
  <conditionalFormatting sqref="BD14 BJ14">
    <cfRule type="cellIs" dxfId="731" priority="552" operator="equal">
      <formula>0</formula>
    </cfRule>
    <cfRule type="cellIs" dxfId="730" priority="553" operator="greaterThanOrEqual">
      <formula>1</formula>
    </cfRule>
  </conditionalFormatting>
  <conditionalFormatting sqref="BD17 BJ17">
    <cfRule type="cellIs" dxfId="729" priority="550" operator="equal">
      <formula>0</formula>
    </cfRule>
    <cfRule type="cellIs" dxfId="728" priority="551" operator="greaterThanOrEqual">
      <formula>1</formula>
    </cfRule>
  </conditionalFormatting>
  <conditionalFormatting sqref="BD12 BJ12">
    <cfRule type="cellIs" dxfId="727" priority="548" operator="equal">
      <formula>0</formula>
    </cfRule>
    <cfRule type="cellIs" dxfId="726" priority="549" operator="greaterThanOrEqual">
      <formula>1</formula>
    </cfRule>
  </conditionalFormatting>
  <conditionalFormatting sqref="BH12">
    <cfRule type="cellIs" dxfId="725" priority="545" stopIfTrue="1" operator="equal">
      <formula>0</formula>
    </cfRule>
    <cfRule type="cellIs" dxfId="724" priority="546" stopIfTrue="1" operator="between">
      <formula>1</formula>
      <formula>1.999</formula>
    </cfRule>
    <cfRule type="cellIs" dxfId="723" priority="547" stopIfTrue="1" operator="between">
      <formula>0.0001</formula>
      <formula>0.999</formula>
    </cfRule>
  </conditionalFormatting>
  <conditionalFormatting sqref="BH14">
    <cfRule type="cellIs" dxfId="722" priority="542" stopIfTrue="1" operator="equal">
      <formula>0</formula>
    </cfRule>
    <cfRule type="cellIs" dxfId="721" priority="543" stopIfTrue="1" operator="between">
      <formula>1</formula>
      <formula>1.999</formula>
    </cfRule>
    <cfRule type="cellIs" dxfId="720" priority="544" stopIfTrue="1" operator="between">
      <formula>0.0001</formula>
      <formula>0.999</formula>
    </cfRule>
  </conditionalFormatting>
  <conditionalFormatting sqref="BF14">
    <cfRule type="cellIs" dxfId="719" priority="539" stopIfTrue="1" operator="equal">
      <formula>0</formula>
    </cfRule>
    <cfRule type="cellIs" dxfId="718" priority="540" stopIfTrue="1" operator="between">
      <formula>1</formula>
      <formula>1.999</formula>
    </cfRule>
    <cfRule type="cellIs" dxfId="717" priority="541" stopIfTrue="1" operator="between">
      <formula>0.0001</formula>
      <formula>0.999</formula>
    </cfRule>
  </conditionalFormatting>
  <conditionalFormatting sqref="BF12">
    <cfRule type="cellIs" dxfId="716" priority="536" stopIfTrue="1" operator="equal">
      <formula>0</formula>
    </cfRule>
    <cfRule type="cellIs" dxfId="715" priority="537" stopIfTrue="1" operator="between">
      <formula>1</formula>
      <formula>1.999</formula>
    </cfRule>
    <cfRule type="cellIs" dxfId="714" priority="538" stopIfTrue="1" operator="between">
      <formula>0.0001</formula>
      <formula>0.999</formula>
    </cfRule>
  </conditionalFormatting>
  <conditionalFormatting sqref="AL5 AR5 AR3">
    <cfRule type="cellIs" dxfId="713" priority="534" operator="equal">
      <formula>0</formula>
    </cfRule>
    <cfRule type="cellIs" dxfId="712" priority="535" operator="greaterThanOrEqual">
      <formula>1</formula>
    </cfRule>
  </conditionalFormatting>
  <conditionalFormatting sqref="AL3">
    <cfRule type="cellIs" dxfId="711" priority="532" operator="equal">
      <formula>0</formula>
    </cfRule>
    <cfRule type="cellIs" dxfId="710" priority="533" operator="greaterThanOrEqual">
      <formula>1</formula>
    </cfRule>
  </conditionalFormatting>
  <conditionalFormatting sqref="AU5 BA5 BA3">
    <cfRule type="cellIs" dxfId="709" priority="508" operator="equal">
      <formula>0</formula>
    </cfRule>
    <cfRule type="cellIs" dxfId="708" priority="509" operator="greaterThanOrEqual">
      <formula>1</formula>
    </cfRule>
  </conditionalFormatting>
  <conditionalFormatting sqref="AU3">
    <cfRule type="cellIs" dxfId="707" priority="506" operator="equal">
      <formula>0</formula>
    </cfRule>
    <cfRule type="cellIs" dxfId="706" priority="507" operator="greaterThanOrEqual">
      <formula>1</formula>
    </cfRule>
  </conditionalFormatting>
  <conditionalFormatting sqref="BH17">
    <cfRule type="cellIs" dxfId="705" priority="208" stopIfTrue="1" operator="equal">
      <formula>0</formula>
    </cfRule>
    <cfRule type="cellIs" dxfId="704" priority="209" stopIfTrue="1" operator="between">
      <formula>1</formula>
      <formula>1.999</formula>
    </cfRule>
    <cfRule type="cellIs" dxfId="703" priority="210" stopIfTrue="1" operator="between">
      <formula>0.0001</formula>
      <formula>0.999</formula>
    </cfRule>
  </conditionalFormatting>
  <conditionalFormatting sqref="BF19">
    <cfRule type="cellIs" dxfId="702" priority="205" stopIfTrue="1" operator="equal">
      <formula>0</formula>
    </cfRule>
    <cfRule type="cellIs" dxfId="701" priority="206" stopIfTrue="1" operator="between">
      <formula>1</formula>
      <formula>1.999</formula>
    </cfRule>
    <cfRule type="cellIs" dxfId="700" priority="207" stopIfTrue="1" operator="between">
      <formula>0.0001</formula>
      <formula>0.999</formula>
    </cfRule>
  </conditionalFormatting>
  <conditionalFormatting sqref="D17">
    <cfRule type="cellIs" dxfId="699" priority="433" stopIfTrue="1" operator="equal">
      <formula>0</formula>
    </cfRule>
    <cfRule type="cellIs" dxfId="698" priority="434" stopIfTrue="1" operator="between">
      <formula>1</formula>
      <formula>1.999</formula>
    </cfRule>
    <cfRule type="cellIs" dxfId="697" priority="435" stopIfTrue="1" operator="between">
      <formula>0.0001</formula>
      <formula>0.999</formula>
    </cfRule>
  </conditionalFormatting>
  <conditionalFormatting sqref="F17">
    <cfRule type="cellIs" dxfId="696" priority="430" stopIfTrue="1" operator="equal">
      <formula>0</formula>
    </cfRule>
    <cfRule type="cellIs" dxfId="695" priority="431" stopIfTrue="1" operator="between">
      <formula>1</formula>
      <formula>1.999</formula>
    </cfRule>
    <cfRule type="cellIs" dxfId="694" priority="432" stopIfTrue="1" operator="between">
      <formula>0.0001</formula>
      <formula>0.999</formula>
    </cfRule>
  </conditionalFormatting>
  <conditionalFormatting sqref="BH22">
    <cfRule type="cellIs" dxfId="693" priority="202" stopIfTrue="1" operator="equal">
      <formula>0</formula>
    </cfRule>
    <cfRule type="cellIs" dxfId="692" priority="203" stopIfTrue="1" operator="between">
      <formula>1</formula>
      <formula>1.999</formula>
    </cfRule>
    <cfRule type="cellIs" dxfId="691" priority="204" stopIfTrue="1" operator="between">
      <formula>0.0001</formula>
      <formula>0.999</formula>
    </cfRule>
  </conditionalFormatting>
  <conditionalFormatting sqref="BH24">
    <cfRule type="cellIs" dxfId="690" priority="199" stopIfTrue="1" operator="equal">
      <formula>0</formula>
    </cfRule>
    <cfRule type="cellIs" dxfId="689" priority="200" stopIfTrue="1" operator="between">
      <formula>1</formula>
      <formula>1.999</formula>
    </cfRule>
    <cfRule type="cellIs" dxfId="688" priority="201" stopIfTrue="1" operator="between">
      <formula>0.0001</formula>
      <formula>0.999</formula>
    </cfRule>
  </conditionalFormatting>
  <conditionalFormatting sqref="F19">
    <cfRule type="cellIs" dxfId="687" priority="427" stopIfTrue="1" operator="equal">
      <formula>0</formula>
    </cfRule>
    <cfRule type="cellIs" dxfId="686" priority="428" stopIfTrue="1" operator="between">
      <formula>1</formula>
      <formula>1.999</formula>
    </cfRule>
    <cfRule type="cellIs" dxfId="685" priority="429" stopIfTrue="1" operator="between">
      <formula>0.0001</formula>
      <formula>0.999</formula>
    </cfRule>
  </conditionalFormatting>
  <conditionalFormatting sqref="D19">
    <cfRule type="cellIs" dxfId="684" priority="424" stopIfTrue="1" operator="equal">
      <formula>0</formula>
    </cfRule>
    <cfRule type="cellIs" dxfId="683" priority="425" stopIfTrue="1" operator="between">
      <formula>1</formula>
      <formula>1.999</formula>
    </cfRule>
    <cfRule type="cellIs" dxfId="682" priority="426" stopIfTrue="1" operator="between">
      <formula>0.0001</formula>
      <formula>0.999</formula>
    </cfRule>
  </conditionalFormatting>
  <conditionalFormatting sqref="D22">
    <cfRule type="cellIs" dxfId="681" priority="421" stopIfTrue="1" operator="equal">
      <formula>0</formula>
    </cfRule>
    <cfRule type="cellIs" dxfId="680" priority="422" stopIfTrue="1" operator="between">
      <formula>1</formula>
      <formula>1.999</formula>
    </cfRule>
    <cfRule type="cellIs" dxfId="679" priority="423" stopIfTrue="1" operator="between">
      <formula>0.0001</formula>
      <formula>0.999</formula>
    </cfRule>
  </conditionalFormatting>
  <conditionalFormatting sqref="F22">
    <cfRule type="cellIs" dxfId="678" priority="418" stopIfTrue="1" operator="equal">
      <formula>0</formula>
    </cfRule>
    <cfRule type="cellIs" dxfId="677" priority="419" stopIfTrue="1" operator="between">
      <formula>1</formula>
      <formula>1.999</formula>
    </cfRule>
    <cfRule type="cellIs" dxfId="676" priority="420" stopIfTrue="1" operator="between">
      <formula>0.0001</formula>
      <formula>0.999</formula>
    </cfRule>
  </conditionalFormatting>
  <conditionalFormatting sqref="F24">
    <cfRule type="cellIs" dxfId="675" priority="415" stopIfTrue="1" operator="equal">
      <formula>0</formula>
    </cfRule>
    <cfRule type="cellIs" dxfId="674" priority="416" stopIfTrue="1" operator="between">
      <formula>1</formula>
      <formula>1.999</formula>
    </cfRule>
    <cfRule type="cellIs" dxfId="673" priority="417" stopIfTrue="1" operator="between">
      <formula>0.0001</formula>
      <formula>0.999</formula>
    </cfRule>
  </conditionalFormatting>
  <conditionalFormatting sqref="D24">
    <cfRule type="cellIs" dxfId="672" priority="412" stopIfTrue="1" operator="equal">
      <formula>0</formula>
    </cfRule>
    <cfRule type="cellIs" dxfId="671" priority="413" stopIfTrue="1" operator="between">
      <formula>1</formula>
      <formula>1.999</formula>
    </cfRule>
    <cfRule type="cellIs" dxfId="670" priority="414" stopIfTrue="1" operator="between">
      <formula>0.0001</formula>
      <formula>0.999</formula>
    </cfRule>
  </conditionalFormatting>
  <conditionalFormatting sqref="O14">
    <cfRule type="cellIs" dxfId="669" priority="172" stopIfTrue="1" operator="equal">
      <formula>0</formula>
    </cfRule>
    <cfRule type="cellIs" dxfId="668" priority="173" stopIfTrue="1" operator="between">
      <formula>1</formula>
      <formula>1.999</formula>
    </cfRule>
    <cfRule type="cellIs" dxfId="667" priority="174" stopIfTrue="1" operator="between">
      <formula>0.0001</formula>
      <formula>0.999</formula>
    </cfRule>
  </conditionalFormatting>
  <conditionalFormatting sqref="M14">
    <cfRule type="cellIs" dxfId="666" priority="169" stopIfTrue="1" operator="equal">
      <formula>0</formula>
    </cfRule>
    <cfRule type="cellIs" dxfId="665" priority="170" stopIfTrue="1" operator="between">
      <formula>1</formula>
      <formula>1.999</formula>
    </cfRule>
    <cfRule type="cellIs" dxfId="664" priority="171" stopIfTrue="1" operator="between">
      <formula>0.0001</formula>
      <formula>0.999</formula>
    </cfRule>
  </conditionalFormatting>
  <conditionalFormatting sqref="M17">
    <cfRule type="cellIs" dxfId="663" priority="166" stopIfTrue="1" operator="equal">
      <formula>0</formula>
    </cfRule>
    <cfRule type="cellIs" dxfId="662" priority="167" stopIfTrue="1" operator="between">
      <formula>1</formula>
      <formula>1.999</formula>
    </cfRule>
    <cfRule type="cellIs" dxfId="661" priority="168" stopIfTrue="1" operator="between">
      <formula>0.0001</formula>
      <formula>0.999</formula>
    </cfRule>
  </conditionalFormatting>
  <conditionalFormatting sqref="O17">
    <cfRule type="cellIs" dxfId="660" priority="163" stopIfTrue="1" operator="equal">
      <formula>0</formula>
    </cfRule>
    <cfRule type="cellIs" dxfId="659" priority="164" stopIfTrue="1" operator="between">
      <formula>1</formula>
      <formula>1.999</formula>
    </cfRule>
    <cfRule type="cellIs" dxfId="658" priority="165" stopIfTrue="1" operator="between">
      <formula>0.0001</formula>
      <formula>0.999</formula>
    </cfRule>
  </conditionalFormatting>
  <conditionalFormatting sqref="O19">
    <cfRule type="cellIs" dxfId="657" priority="160" stopIfTrue="1" operator="equal">
      <formula>0</formula>
    </cfRule>
    <cfRule type="cellIs" dxfId="656" priority="161" stopIfTrue="1" operator="between">
      <formula>1</formula>
      <formula>1.999</formula>
    </cfRule>
    <cfRule type="cellIs" dxfId="655" priority="162" stopIfTrue="1" operator="between">
      <formula>0.0001</formula>
      <formula>0.999</formula>
    </cfRule>
  </conditionalFormatting>
  <conditionalFormatting sqref="M19">
    <cfRule type="cellIs" dxfId="654" priority="157" stopIfTrue="1" operator="equal">
      <formula>0</formula>
    </cfRule>
    <cfRule type="cellIs" dxfId="653" priority="158" stopIfTrue="1" operator="between">
      <formula>1</formula>
      <formula>1.999</formula>
    </cfRule>
    <cfRule type="cellIs" dxfId="652" priority="159" stopIfTrue="1" operator="between">
      <formula>0.0001</formula>
      <formula>0.999</formula>
    </cfRule>
  </conditionalFormatting>
  <conditionalFormatting sqref="M22">
    <cfRule type="cellIs" dxfId="651" priority="154" stopIfTrue="1" operator="equal">
      <formula>0</formula>
    </cfRule>
    <cfRule type="cellIs" dxfId="650" priority="155" stopIfTrue="1" operator="between">
      <formula>1</formula>
      <formula>1.999</formula>
    </cfRule>
    <cfRule type="cellIs" dxfId="649" priority="156" stopIfTrue="1" operator="between">
      <formula>0.0001</formula>
      <formula>0.999</formula>
    </cfRule>
  </conditionalFormatting>
  <conditionalFormatting sqref="O22">
    <cfRule type="cellIs" dxfId="648" priority="151" stopIfTrue="1" operator="equal">
      <formula>0</formula>
    </cfRule>
    <cfRule type="cellIs" dxfId="647" priority="152" stopIfTrue="1" operator="between">
      <formula>1</formula>
      <formula>1.999</formula>
    </cfRule>
    <cfRule type="cellIs" dxfId="646" priority="153" stopIfTrue="1" operator="between">
      <formula>0.0001</formula>
      <formula>0.999</formula>
    </cfRule>
  </conditionalFormatting>
  <conditionalFormatting sqref="AC5 AI5 AI3">
    <cfRule type="cellIs" dxfId="645" priority="410" operator="equal">
      <formula>0</formula>
    </cfRule>
    <cfRule type="cellIs" dxfId="644" priority="411" operator="greaterThanOrEqual">
      <formula>1</formula>
    </cfRule>
  </conditionalFormatting>
  <conditionalFormatting sqref="AC3">
    <cfRule type="cellIs" dxfId="643" priority="408" operator="equal">
      <formula>0</formula>
    </cfRule>
    <cfRule type="cellIs" dxfId="642" priority="409" operator="greaterThanOrEqual">
      <formula>1</formula>
    </cfRule>
  </conditionalFormatting>
  <conditionalFormatting sqref="K5 Q5 Q3">
    <cfRule type="cellIs" dxfId="641" priority="384" operator="equal">
      <formula>0</formula>
    </cfRule>
    <cfRule type="cellIs" dxfId="640" priority="385" operator="greaterThanOrEqual">
      <formula>1</formula>
    </cfRule>
  </conditionalFormatting>
  <conditionalFormatting sqref="K3">
    <cfRule type="cellIs" dxfId="639" priority="382" operator="equal">
      <formula>0</formula>
    </cfRule>
    <cfRule type="cellIs" dxfId="638" priority="383" operator="greaterThanOrEqual">
      <formula>1</formula>
    </cfRule>
  </conditionalFormatting>
  <conditionalFormatting sqref="T5 Z5 Z3">
    <cfRule type="cellIs" dxfId="637" priority="358" operator="equal">
      <formula>0</formula>
    </cfRule>
    <cfRule type="cellIs" dxfId="636" priority="359" operator="greaterThanOrEqual">
      <formula>1</formula>
    </cfRule>
  </conditionalFormatting>
  <conditionalFormatting sqref="T3">
    <cfRule type="cellIs" dxfId="635" priority="356" operator="equal">
      <formula>0</formula>
    </cfRule>
    <cfRule type="cellIs" dxfId="634" priority="357" operator="greaterThanOrEqual">
      <formula>1</formula>
    </cfRule>
  </conditionalFormatting>
  <conditionalFormatting sqref="BF24">
    <cfRule type="cellIs" dxfId="633" priority="196" stopIfTrue="1" operator="equal">
      <formula>0</formula>
    </cfRule>
    <cfRule type="cellIs" dxfId="632" priority="197" stopIfTrue="1" operator="between">
      <formula>1</formula>
      <formula>1.999</formula>
    </cfRule>
    <cfRule type="cellIs" dxfId="631" priority="198" stopIfTrue="1" operator="between">
      <formula>0.0001</formula>
      <formula>0.999</formula>
    </cfRule>
  </conditionalFormatting>
  <conditionalFormatting sqref="BF22">
    <cfRule type="cellIs" dxfId="630" priority="193" stopIfTrue="1" operator="equal">
      <formula>0</formula>
    </cfRule>
    <cfRule type="cellIs" dxfId="629" priority="194" stopIfTrue="1" operator="between">
      <formula>1</formula>
      <formula>1.999</formula>
    </cfRule>
    <cfRule type="cellIs" dxfId="628" priority="195" stopIfTrue="1" operator="between">
      <formula>0.0001</formula>
      <formula>0.999</formula>
    </cfRule>
  </conditionalFormatting>
  <conditionalFormatting sqref="V12">
    <cfRule type="cellIs" dxfId="627" priority="130" stopIfTrue="1" operator="equal">
      <formula>0</formula>
    </cfRule>
    <cfRule type="cellIs" dxfId="626" priority="131" stopIfTrue="1" operator="between">
      <formula>1</formula>
      <formula>1.999</formula>
    </cfRule>
    <cfRule type="cellIs" dxfId="625" priority="132" stopIfTrue="1" operator="between">
      <formula>0.0001</formula>
      <formula>0.999</formula>
    </cfRule>
  </conditionalFormatting>
  <conditionalFormatting sqref="X12">
    <cfRule type="cellIs" dxfId="624" priority="127" stopIfTrue="1" operator="equal">
      <formula>0</formula>
    </cfRule>
    <cfRule type="cellIs" dxfId="623" priority="128" stopIfTrue="1" operator="between">
      <formula>1</formula>
      <formula>1.999</formula>
    </cfRule>
    <cfRule type="cellIs" dxfId="622" priority="129" stopIfTrue="1" operator="between">
      <formula>0.0001</formula>
      <formula>0.999</formula>
    </cfRule>
  </conditionalFormatting>
  <conditionalFormatting sqref="X14">
    <cfRule type="cellIs" dxfId="621" priority="124" stopIfTrue="1" operator="equal">
      <formula>0</formula>
    </cfRule>
    <cfRule type="cellIs" dxfId="620" priority="125" stopIfTrue="1" operator="between">
      <formula>1</formula>
      <formula>1.999</formula>
    </cfRule>
    <cfRule type="cellIs" dxfId="619" priority="126" stopIfTrue="1" operator="between">
      <formula>0.0001</formula>
      <formula>0.999</formula>
    </cfRule>
  </conditionalFormatting>
  <conditionalFormatting sqref="V14">
    <cfRule type="cellIs" dxfId="618" priority="121" stopIfTrue="1" operator="equal">
      <formula>0</formula>
    </cfRule>
    <cfRule type="cellIs" dxfId="617" priority="122" stopIfTrue="1" operator="between">
      <formula>1</formula>
      <formula>1.999</formula>
    </cfRule>
    <cfRule type="cellIs" dxfId="616" priority="123" stopIfTrue="1" operator="between">
      <formula>0.0001</formula>
      <formula>0.999</formula>
    </cfRule>
  </conditionalFormatting>
  <conditionalFormatting sqref="V17">
    <cfRule type="cellIs" dxfId="615" priority="118" stopIfTrue="1" operator="equal">
      <formula>0</formula>
    </cfRule>
    <cfRule type="cellIs" dxfId="614" priority="119" stopIfTrue="1" operator="between">
      <formula>1</formula>
      <formula>1.999</formula>
    </cfRule>
    <cfRule type="cellIs" dxfId="613" priority="120" stopIfTrue="1" operator="between">
      <formula>0.0001</formula>
      <formula>0.999</formula>
    </cfRule>
  </conditionalFormatting>
  <conditionalFormatting sqref="O24">
    <cfRule type="cellIs" dxfId="612" priority="148" stopIfTrue="1" operator="equal">
      <formula>0</formula>
    </cfRule>
    <cfRule type="cellIs" dxfId="611" priority="149" stopIfTrue="1" operator="between">
      <formula>1</formula>
      <formula>1.999</formula>
    </cfRule>
    <cfRule type="cellIs" dxfId="610" priority="150" stopIfTrue="1" operator="between">
      <formula>0.0001</formula>
      <formula>0.999</formula>
    </cfRule>
  </conditionalFormatting>
  <conditionalFormatting sqref="M24">
    <cfRule type="cellIs" dxfId="609" priority="145" stopIfTrue="1" operator="equal">
      <formula>0</formula>
    </cfRule>
    <cfRule type="cellIs" dxfId="608" priority="146" stopIfTrue="1" operator="between">
      <formula>1</formula>
      <formula>1.999</formula>
    </cfRule>
    <cfRule type="cellIs" dxfId="607" priority="147" stopIfTrue="1" operator="between">
      <formula>0.0001</formula>
      <formula>0.999</formula>
    </cfRule>
  </conditionalFormatting>
  <conditionalFormatting sqref="AU7 BA7">
    <cfRule type="cellIs" dxfId="606" priority="284" operator="equal">
      <formula>0</formula>
    </cfRule>
    <cfRule type="cellIs" dxfId="605" priority="285" operator="greaterThanOrEqual">
      <formula>1</formula>
    </cfRule>
  </conditionalFormatting>
  <conditionalFormatting sqref="AU9 BA9">
    <cfRule type="cellIs" dxfId="604" priority="280" operator="equal">
      <formula>0</formula>
    </cfRule>
    <cfRule type="cellIs" dxfId="603" priority="281" operator="greaterThanOrEqual">
      <formula>1</formula>
    </cfRule>
  </conditionalFormatting>
  <conditionalFormatting sqref="AU22 BA22">
    <cfRule type="cellIs" dxfId="602" priority="278" operator="equal">
      <formula>0</formula>
    </cfRule>
    <cfRule type="cellIs" dxfId="601" priority="279" operator="greaterThanOrEqual">
      <formula>1</formula>
    </cfRule>
  </conditionalFormatting>
  <conditionalFormatting sqref="AU24 BA24">
    <cfRule type="cellIs" dxfId="600" priority="276" operator="equal">
      <formula>0</formula>
    </cfRule>
    <cfRule type="cellIs" dxfId="599" priority="277" operator="greaterThanOrEqual">
      <formula>1</formula>
    </cfRule>
  </conditionalFormatting>
  <conditionalFormatting sqref="AU19 BA19">
    <cfRule type="cellIs" dxfId="598" priority="274" operator="equal">
      <formula>0</formula>
    </cfRule>
    <cfRule type="cellIs" dxfId="597" priority="275" operator="greaterThanOrEqual">
      <formula>1</formula>
    </cfRule>
  </conditionalFormatting>
  <conditionalFormatting sqref="AU14 BA14">
    <cfRule type="cellIs" dxfId="596" priority="272" operator="equal">
      <formula>0</formula>
    </cfRule>
    <cfRule type="cellIs" dxfId="595" priority="273" operator="greaterThanOrEqual">
      <formula>1</formula>
    </cfRule>
  </conditionalFormatting>
  <conditionalFormatting sqref="AU17 BA17">
    <cfRule type="cellIs" dxfId="594" priority="270" operator="equal">
      <formula>0</formula>
    </cfRule>
    <cfRule type="cellIs" dxfId="593" priority="271" operator="greaterThanOrEqual">
      <formula>1</formula>
    </cfRule>
  </conditionalFormatting>
  <conditionalFormatting sqref="AU12 BA12">
    <cfRule type="cellIs" dxfId="592" priority="268" operator="equal">
      <formula>0</formula>
    </cfRule>
    <cfRule type="cellIs" dxfId="591" priority="269" operator="greaterThanOrEqual">
      <formula>1</formula>
    </cfRule>
  </conditionalFormatting>
  <conditionalFormatting sqref="AY12">
    <cfRule type="cellIs" dxfId="590" priority="265" stopIfTrue="1" operator="equal">
      <formula>0</formula>
    </cfRule>
    <cfRule type="cellIs" dxfId="589" priority="266" stopIfTrue="1" operator="between">
      <formula>1</formula>
      <formula>1.999</formula>
    </cfRule>
    <cfRule type="cellIs" dxfId="588" priority="267" stopIfTrue="1" operator="between">
      <formula>0.0001</formula>
      <formula>0.999</formula>
    </cfRule>
  </conditionalFormatting>
  <conditionalFormatting sqref="AY14">
    <cfRule type="cellIs" dxfId="587" priority="262" stopIfTrue="1" operator="equal">
      <formula>0</formula>
    </cfRule>
    <cfRule type="cellIs" dxfId="586" priority="263" stopIfTrue="1" operator="between">
      <formula>1</formula>
      <formula>1.999</formula>
    </cfRule>
    <cfRule type="cellIs" dxfId="585" priority="264" stopIfTrue="1" operator="between">
      <formula>0.0001</formula>
      <formula>0.999</formula>
    </cfRule>
  </conditionalFormatting>
  <conditionalFormatting sqref="AW14">
    <cfRule type="cellIs" dxfId="584" priority="259" stopIfTrue="1" operator="equal">
      <formula>0</formula>
    </cfRule>
    <cfRule type="cellIs" dxfId="583" priority="260" stopIfTrue="1" operator="between">
      <formula>1</formula>
      <formula>1.999</formula>
    </cfRule>
    <cfRule type="cellIs" dxfId="582" priority="261" stopIfTrue="1" operator="between">
      <formula>0.0001</formula>
      <formula>0.999</formula>
    </cfRule>
  </conditionalFormatting>
  <conditionalFormatting sqref="AW12">
    <cfRule type="cellIs" dxfId="581" priority="256" stopIfTrue="1" operator="equal">
      <formula>0</formula>
    </cfRule>
    <cfRule type="cellIs" dxfId="580" priority="257" stopIfTrue="1" operator="between">
      <formula>1</formula>
      <formula>1.999</formula>
    </cfRule>
    <cfRule type="cellIs" dxfId="579" priority="258" stopIfTrue="1" operator="between">
      <formula>0.0001</formula>
      <formula>0.999</formula>
    </cfRule>
  </conditionalFormatting>
  <conditionalFormatting sqref="AY17">
    <cfRule type="cellIs" dxfId="578" priority="253" stopIfTrue="1" operator="equal">
      <formula>0</formula>
    </cfRule>
    <cfRule type="cellIs" dxfId="577" priority="254" stopIfTrue="1" operator="between">
      <formula>1</formula>
      <formula>1.999</formula>
    </cfRule>
    <cfRule type="cellIs" dxfId="576" priority="255" stopIfTrue="1" operator="between">
      <formula>0.0001</formula>
      <formula>0.999</formula>
    </cfRule>
  </conditionalFormatting>
  <conditionalFormatting sqref="AY19">
    <cfRule type="cellIs" dxfId="575" priority="250" stopIfTrue="1" operator="equal">
      <formula>0</formula>
    </cfRule>
    <cfRule type="cellIs" dxfId="574" priority="251" stopIfTrue="1" operator="between">
      <formula>1</formula>
      <formula>1.999</formula>
    </cfRule>
    <cfRule type="cellIs" dxfId="573" priority="252" stopIfTrue="1" operator="between">
      <formula>0.0001</formula>
      <formula>0.999</formula>
    </cfRule>
  </conditionalFormatting>
  <conditionalFormatting sqref="AW19">
    <cfRule type="cellIs" dxfId="572" priority="247" stopIfTrue="1" operator="equal">
      <formula>0</formula>
    </cfRule>
    <cfRule type="cellIs" dxfId="571" priority="248" stopIfTrue="1" operator="between">
      <formula>1</formula>
      <formula>1.999</formula>
    </cfRule>
    <cfRule type="cellIs" dxfId="570" priority="249" stopIfTrue="1" operator="between">
      <formula>0.0001</formula>
      <formula>0.999</formula>
    </cfRule>
  </conditionalFormatting>
  <conditionalFormatting sqref="AW17">
    <cfRule type="cellIs" dxfId="569" priority="244" stopIfTrue="1" operator="equal">
      <formula>0</formula>
    </cfRule>
    <cfRule type="cellIs" dxfId="568" priority="245" stopIfTrue="1" operator="between">
      <formula>1</formula>
      <formula>1.999</formula>
    </cfRule>
    <cfRule type="cellIs" dxfId="567" priority="246" stopIfTrue="1" operator="between">
      <formula>0.0001</formula>
      <formula>0.999</formula>
    </cfRule>
  </conditionalFormatting>
  <conditionalFormatting sqref="AY22">
    <cfRule type="cellIs" dxfId="566" priority="241" stopIfTrue="1" operator="equal">
      <formula>0</formula>
    </cfRule>
    <cfRule type="cellIs" dxfId="565" priority="242" stopIfTrue="1" operator="between">
      <formula>1</formula>
      <formula>1.999</formula>
    </cfRule>
    <cfRule type="cellIs" dxfId="564" priority="243" stopIfTrue="1" operator="between">
      <formula>0.0001</formula>
      <formula>0.999</formula>
    </cfRule>
  </conditionalFormatting>
  <conditionalFormatting sqref="AY24">
    <cfRule type="cellIs" dxfId="563" priority="238" stopIfTrue="1" operator="equal">
      <formula>0</formula>
    </cfRule>
    <cfRule type="cellIs" dxfId="562" priority="239" stopIfTrue="1" operator="between">
      <formula>1</formula>
      <formula>1.999</formula>
    </cfRule>
    <cfRule type="cellIs" dxfId="561" priority="240" stopIfTrue="1" operator="between">
      <formula>0.0001</formula>
      <formula>0.999</formula>
    </cfRule>
  </conditionalFormatting>
  <conditionalFormatting sqref="AW24">
    <cfRule type="cellIs" dxfId="560" priority="235" stopIfTrue="1" operator="equal">
      <formula>0</formula>
    </cfRule>
    <cfRule type="cellIs" dxfId="559" priority="236" stopIfTrue="1" operator="between">
      <formula>1</formula>
      <formula>1.999</formula>
    </cfRule>
    <cfRule type="cellIs" dxfId="558" priority="237" stopIfTrue="1" operator="between">
      <formula>0.0001</formula>
      <formula>0.999</formula>
    </cfRule>
  </conditionalFormatting>
  <conditionalFormatting sqref="AW22">
    <cfRule type="cellIs" dxfId="557" priority="232" stopIfTrue="1" operator="equal">
      <formula>0</formula>
    </cfRule>
    <cfRule type="cellIs" dxfId="556" priority="233" stopIfTrue="1" operator="between">
      <formula>1</formula>
      <formula>1.999</formula>
    </cfRule>
    <cfRule type="cellIs" dxfId="555" priority="234" stopIfTrue="1" operator="between">
      <formula>0.0001</formula>
      <formula>0.999</formula>
    </cfRule>
  </conditionalFormatting>
  <conditionalFormatting sqref="AP17">
    <cfRule type="cellIs" dxfId="554" priority="19" stopIfTrue="1" operator="equal">
      <formula>0</formula>
    </cfRule>
    <cfRule type="cellIs" dxfId="553" priority="20" stopIfTrue="1" operator="between">
      <formula>1</formula>
      <formula>1.999</formula>
    </cfRule>
    <cfRule type="cellIs" dxfId="552" priority="21" stopIfTrue="1" operator="between">
      <formula>0.0001</formula>
      <formula>0.999</formula>
    </cfRule>
  </conditionalFormatting>
  <conditionalFormatting sqref="AN19">
    <cfRule type="cellIs" dxfId="551" priority="13" stopIfTrue="1" operator="equal">
      <formula>0</formula>
    </cfRule>
    <cfRule type="cellIs" dxfId="550" priority="14" stopIfTrue="1" operator="between">
      <formula>1</formula>
      <formula>1.999</formula>
    </cfRule>
    <cfRule type="cellIs" dxfId="549" priority="15" stopIfTrue="1" operator="between">
      <formula>0.0001</formula>
      <formula>0.999</formula>
    </cfRule>
  </conditionalFormatting>
  <conditionalFormatting sqref="AP19">
    <cfRule type="cellIs" dxfId="548" priority="16" stopIfTrue="1" operator="equal">
      <formula>0</formula>
    </cfRule>
    <cfRule type="cellIs" dxfId="547" priority="17" stopIfTrue="1" operator="between">
      <formula>1</formula>
      <formula>1.999</formula>
    </cfRule>
    <cfRule type="cellIs" dxfId="546" priority="18" stopIfTrue="1" operator="between">
      <formula>0.0001</formula>
      <formula>0.999</formula>
    </cfRule>
  </conditionalFormatting>
  <conditionalFormatting sqref="AN24">
    <cfRule type="cellIs" dxfId="545" priority="1" stopIfTrue="1" operator="equal">
      <formula>0</formula>
    </cfRule>
    <cfRule type="cellIs" dxfId="544" priority="2" stopIfTrue="1" operator="between">
      <formula>1</formula>
      <formula>1.999</formula>
    </cfRule>
    <cfRule type="cellIs" dxfId="543" priority="3" stopIfTrue="1" operator="between">
      <formula>0.0001</formula>
      <formula>0.999</formula>
    </cfRule>
  </conditionalFormatting>
  <conditionalFormatting sqref="BF17">
    <cfRule type="cellIs" dxfId="542" priority="214" stopIfTrue="1" operator="equal">
      <formula>0</formula>
    </cfRule>
    <cfRule type="cellIs" dxfId="541" priority="215" stopIfTrue="1" operator="between">
      <formula>1</formula>
      <formula>1.999</formula>
    </cfRule>
    <cfRule type="cellIs" dxfId="540" priority="216" stopIfTrue="1" operator="between">
      <formula>0.0001</formula>
      <formula>0.999</formula>
    </cfRule>
  </conditionalFormatting>
  <conditionalFormatting sqref="BH19">
    <cfRule type="cellIs" dxfId="539" priority="211" stopIfTrue="1" operator="equal">
      <formula>0</formula>
    </cfRule>
    <cfRule type="cellIs" dxfId="538" priority="212" stopIfTrue="1" operator="between">
      <formula>1</formula>
      <formula>1.999</formula>
    </cfRule>
    <cfRule type="cellIs" dxfId="537" priority="213" stopIfTrue="1" operator="between">
      <formula>0.0001</formula>
      <formula>0.999</formula>
    </cfRule>
  </conditionalFormatting>
  <conditionalFormatting sqref="K22 Q22">
    <cfRule type="cellIs" dxfId="536" priority="191" operator="equal">
      <formula>0</formula>
    </cfRule>
    <cfRule type="cellIs" dxfId="535" priority="192" operator="greaterThanOrEqual">
      <formula>1</formula>
    </cfRule>
  </conditionalFormatting>
  <conditionalFormatting sqref="K24 Q24">
    <cfRule type="cellIs" dxfId="534" priority="189" operator="equal">
      <formula>0</formula>
    </cfRule>
    <cfRule type="cellIs" dxfId="533" priority="190" operator="greaterThanOrEqual">
      <formula>1</formula>
    </cfRule>
  </conditionalFormatting>
  <conditionalFormatting sqref="K19 Q19">
    <cfRule type="cellIs" dxfId="532" priority="187" operator="equal">
      <formula>0</formula>
    </cfRule>
    <cfRule type="cellIs" dxfId="531" priority="188" operator="greaterThanOrEqual">
      <formula>1</formula>
    </cfRule>
  </conditionalFormatting>
  <conditionalFormatting sqref="K14 Q14">
    <cfRule type="cellIs" dxfId="530" priority="185" operator="equal">
      <formula>0</formula>
    </cfRule>
    <cfRule type="cellIs" dxfId="529" priority="186" operator="greaterThanOrEqual">
      <formula>1</formula>
    </cfRule>
  </conditionalFormatting>
  <conditionalFormatting sqref="K17 Q17">
    <cfRule type="cellIs" dxfId="528" priority="183" operator="equal">
      <formula>0</formula>
    </cfRule>
    <cfRule type="cellIs" dxfId="527" priority="184" operator="greaterThanOrEqual">
      <formula>1</formula>
    </cfRule>
  </conditionalFormatting>
  <conditionalFormatting sqref="K12 Q12">
    <cfRule type="cellIs" dxfId="526" priority="181" operator="equal">
      <formula>0</formula>
    </cfRule>
    <cfRule type="cellIs" dxfId="525" priority="182" operator="greaterThanOrEqual">
      <formula>1</formula>
    </cfRule>
  </conditionalFormatting>
  <conditionalFormatting sqref="M12">
    <cfRule type="cellIs" dxfId="524" priority="178" stopIfTrue="1" operator="equal">
      <formula>0</formula>
    </cfRule>
    <cfRule type="cellIs" dxfId="523" priority="179" stopIfTrue="1" operator="between">
      <formula>1</formula>
      <formula>1.999</formula>
    </cfRule>
    <cfRule type="cellIs" dxfId="522" priority="180" stopIfTrue="1" operator="between">
      <formula>0.0001</formula>
      <formula>0.999</formula>
    </cfRule>
  </conditionalFormatting>
  <conditionalFormatting sqref="O12">
    <cfRule type="cellIs" dxfId="521" priority="175" stopIfTrue="1" operator="equal">
      <formula>0</formula>
    </cfRule>
    <cfRule type="cellIs" dxfId="520" priority="176" stopIfTrue="1" operator="between">
      <formula>1</formula>
      <formula>1.999</formula>
    </cfRule>
    <cfRule type="cellIs" dxfId="519" priority="177" stopIfTrue="1" operator="between">
      <formula>0.0001</formula>
      <formula>0.999</formula>
    </cfRule>
  </conditionalFormatting>
  <conditionalFormatting sqref="T22 Z22">
    <cfRule type="cellIs" dxfId="518" priority="143" operator="equal">
      <formula>0</formula>
    </cfRule>
    <cfRule type="cellIs" dxfId="517" priority="144" operator="greaterThanOrEqual">
      <formula>1</formula>
    </cfRule>
  </conditionalFormatting>
  <conditionalFormatting sqref="T24 Z24">
    <cfRule type="cellIs" dxfId="516" priority="141" operator="equal">
      <formula>0</formula>
    </cfRule>
    <cfRule type="cellIs" dxfId="515" priority="142" operator="greaterThanOrEqual">
      <formula>1</formula>
    </cfRule>
  </conditionalFormatting>
  <conditionalFormatting sqref="T19 Z19">
    <cfRule type="cellIs" dxfId="514" priority="139" operator="equal">
      <formula>0</formula>
    </cfRule>
    <cfRule type="cellIs" dxfId="513" priority="140" operator="greaterThanOrEqual">
      <formula>1</formula>
    </cfRule>
  </conditionalFormatting>
  <conditionalFormatting sqref="T14 Z14">
    <cfRule type="cellIs" dxfId="512" priority="137" operator="equal">
      <formula>0</formula>
    </cfRule>
    <cfRule type="cellIs" dxfId="511" priority="138" operator="greaterThanOrEqual">
      <formula>1</formula>
    </cfRule>
  </conditionalFormatting>
  <conditionalFormatting sqref="T17 Z17">
    <cfRule type="cellIs" dxfId="510" priority="135" operator="equal">
      <formula>0</formula>
    </cfRule>
    <cfRule type="cellIs" dxfId="509" priority="136" operator="greaterThanOrEqual">
      <formula>1</formula>
    </cfRule>
  </conditionalFormatting>
  <conditionalFormatting sqref="T12 Z12">
    <cfRule type="cellIs" dxfId="508" priority="133" operator="equal">
      <formula>0</formula>
    </cfRule>
    <cfRule type="cellIs" dxfId="507" priority="134" operator="greaterThanOrEqual">
      <formula>1</formula>
    </cfRule>
  </conditionalFormatting>
  <conditionalFormatting sqref="X17">
    <cfRule type="cellIs" dxfId="506" priority="115" stopIfTrue="1" operator="equal">
      <formula>0</formula>
    </cfRule>
    <cfRule type="cellIs" dxfId="505" priority="116" stopIfTrue="1" operator="between">
      <formula>1</formula>
      <formula>1.999</formula>
    </cfRule>
    <cfRule type="cellIs" dxfId="504" priority="117" stopIfTrue="1" operator="between">
      <formula>0.0001</formula>
      <formula>0.999</formula>
    </cfRule>
  </conditionalFormatting>
  <conditionalFormatting sqref="X19">
    <cfRule type="cellIs" dxfId="503" priority="112" stopIfTrue="1" operator="equal">
      <formula>0</formula>
    </cfRule>
    <cfRule type="cellIs" dxfId="502" priority="113" stopIfTrue="1" operator="between">
      <formula>1</formula>
      <formula>1.999</formula>
    </cfRule>
    <cfRule type="cellIs" dxfId="501" priority="114" stopIfTrue="1" operator="between">
      <formula>0.0001</formula>
      <formula>0.999</formula>
    </cfRule>
  </conditionalFormatting>
  <conditionalFormatting sqref="V19">
    <cfRule type="cellIs" dxfId="500" priority="109" stopIfTrue="1" operator="equal">
      <formula>0</formula>
    </cfRule>
    <cfRule type="cellIs" dxfId="499" priority="110" stopIfTrue="1" operator="between">
      <formula>1</formula>
      <formula>1.999</formula>
    </cfRule>
    <cfRule type="cellIs" dxfId="498" priority="111" stopIfTrue="1" operator="between">
      <formula>0.0001</formula>
      <formula>0.999</formula>
    </cfRule>
  </conditionalFormatting>
  <conditionalFormatting sqref="V22">
    <cfRule type="cellIs" dxfId="497" priority="106" stopIfTrue="1" operator="equal">
      <formula>0</formula>
    </cfRule>
    <cfRule type="cellIs" dxfId="496" priority="107" stopIfTrue="1" operator="between">
      <formula>1</formula>
      <formula>1.999</formula>
    </cfRule>
    <cfRule type="cellIs" dxfId="495" priority="108" stopIfTrue="1" operator="between">
      <formula>0.0001</formula>
      <formula>0.999</formula>
    </cfRule>
  </conditionalFormatting>
  <conditionalFormatting sqref="X22">
    <cfRule type="cellIs" dxfId="494" priority="103" stopIfTrue="1" operator="equal">
      <formula>0</formula>
    </cfRule>
    <cfRule type="cellIs" dxfId="493" priority="104" stopIfTrue="1" operator="between">
      <formula>1</formula>
      <formula>1.999</formula>
    </cfRule>
    <cfRule type="cellIs" dxfId="492" priority="105" stopIfTrue="1" operator="between">
      <formula>0.0001</formula>
      <formula>0.999</formula>
    </cfRule>
  </conditionalFormatting>
  <conditionalFormatting sqref="X24">
    <cfRule type="cellIs" dxfId="491" priority="100" stopIfTrue="1" operator="equal">
      <formula>0</formula>
    </cfRule>
    <cfRule type="cellIs" dxfId="490" priority="101" stopIfTrue="1" operator="between">
      <formula>1</formula>
      <formula>1.999</formula>
    </cfRule>
    <cfRule type="cellIs" dxfId="489" priority="102" stopIfTrue="1" operator="between">
      <formula>0.0001</formula>
      <formula>0.999</formula>
    </cfRule>
  </conditionalFormatting>
  <conditionalFormatting sqref="V24">
    <cfRule type="cellIs" dxfId="488" priority="97" stopIfTrue="1" operator="equal">
      <formula>0</formula>
    </cfRule>
    <cfRule type="cellIs" dxfId="487" priority="98" stopIfTrue="1" operator="between">
      <formula>1</formula>
      <formula>1.999</formula>
    </cfRule>
    <cfRule type="cellIs" dxfId="486" priority="99" stopIfTrue="1" operator="between">
      <formula>0.0001</formula>
      <formula>0.999</formula>
    </cfRule>
  </conditionalFormatting>
  <conditionalFormatting sqref="AC22 AI22">
    <cfRule type="cellIs" dxfId="485" priority="95" operator="equal">
      <formula>0</formula>
    </cfRule>
    <cfRule type="cellIs" dxfId="484" priority="96" operator="greaterThanOrEqual">
      <formula>1</formula>
    </cfRule>
  </conditionalFormatting>
  <conditionalFormatting sqref="AC24 AI24">
    <cfRule type="cellIs" dxfId="483" priority="93" operator="equal">
      <formula>0</formula>
    </cfRule>
    <cfRule type="cellIs" dxfId="482" priority="94" operator="greaterThanOrEqual">
      <formula>1</formula>
    </cfRule>
  </conditionalFormatting>
  <conditionalFormatting sqref="AC19 AI19">
    <cfRule type="cellIs" dxfId="481" priority="91" operator="equal">
      <formula>0</formula>
    </cfRule>
    <cfRule type="cellIs" dxfId="480" priority="92" operator="greaterThanOrEqual">
      <formula>1</formula>
    </cfRule>
  </conditionalFormatting>
  <conditionalFormatting sqref="AC14 AI14">
    <cfRule type="cellIs" dxfId="479" priority="89" operator="equal">
      <formula>0</formula>
    </cfRule>
    <cfRule type="cellIs" dxfId="478" priority="90" operator="greaterThanOrEqual">
      <formula>1</formula>
    </cfRule>
  </conditionalFormatting>
  <conditionalFormatting sqref="AC17 AI17">
    <cfRule type="cellIs" dxfId="477" priority="87" operator="equal">
      <formula>0</formula>
    </cfRule>
    <cfRule type="cellIs" dxfId="476" priority="88" operator="greaterThanOrEqual">
      <formula>1</formula>
    </cfRule>
  </conditionalFormatting>
  <conditionalFormatting sqref="AC12 AI12">
    <cfRule type="cellIs" dxfId="475" priority="85" operator="equal">
      <formula>0</formula>
    </cfRule>
    <cfRule type="cellIs" dxfId="474" priority="86" operator="greaterThanOrEqual">
      <formula>1</formula>
    </cfRule>
  </conditionalFormatting>
  <conditionalFormatting sqref="AE12">
    <cfRule type="cellIs" dxfId="473" priority="82" stopIfTrue="1" operator="equal">
      <formula>0</formula>
    </cfRule>
    <cfRule type="cellIs" dxfId="472" priority="83" stopIfTrue="1" operator="between">
      <formula>1</formula>
      <formula>1.999</formula>
    </cfRule>
    <cfRule type="cellIs" dxfId="471" priority="84" stopIfTrue="1" operator="between">
      <formula>0.0001</formula>
      <formula>0.999</formula>
    </cfRule>
  </conditionalFormatting>
  <conditionalFormatting sqref="AG12">
    <cfRule type="cellIs" dxfId="470" priority="79" stopIfTrue="1" operator="equal">
      <formula>0</formula>
    </cfRule>
    <cfRule type="cellIs" dxfId="469" priority="80" stopIfTrue="1" operator="between">
      <formula>1</formula>
      <formula>1.999</formula>
    </cfRule>
    <cfRule type="cellIs" dxfId="468" priority="81" stopIfTrue="1" operator="between">
      <formula>0.0001</formula>
      <formula>0.999</formula>
    </cfRule>
  </conditionalFormatting>
  <conditionalFormatting sqref="AG14">
    <cfRule type="cellIs" dxfId="467" priority="76" stopIfTrue="1" operator="equal">
      <formula>0</formula>
    </cfRule>
    <cfRule type="cellIs" dxfId="466" priority="77" stopIfTrue="1" operator="between">
      <formula>1</formula>
      <formula>1.999</formula>
    </cfRule>
    <cfRule type="cellIs" dxfId="465" priority="78" stopIfTrue="1" operator="between">
      <formula>0.0001</formula>
      <formula>0.999</formula>
    </cfRule>
  </conditionalFormatting>
  <conditionalFormatting sqref="AE14">
    <cfRule type="cellIs" dxfId="464" priority="73" stopIfTrue="1" operator="equal">
      <formula>0</formula>
    </cfRule>
    <cfRule type="cellIs" dxfId="463" priority="74" stopIfTrue="1" operator="between">
      <formula>1</formula>
      <formula>1.999</formula>
    </cfRule>
    <cfRule type="cellIs" dxfId="462" priority="75" stopIfTrue="1" operator="between">
      <formula>0.0001</formula>
      <formula>0.999</formula>
    </cfRule>
  </conditionalFormatting>
  <conditionalFormatting sqref="AE17">
    <cfRule type="cellIs" dxfId="461" priority="70" stopIfTrue="1" operator="equal">
      <formula>0</formula>
    </cfRule>
    <cfRule type="cellIs" dxfId="460" priority="71" stopIfTrue="1" operator="between">
      <formula>1</formula>
      <formula>1.999</formula>
    </cfRule>
    <cfRule type="cellIs" dxfId="459" priority="72" stopIfTrue="1" operator="between">
      <formula>0.0001</formula>
      <formula>0.999</formula>
    </cfRule>
  </conditionalFormatting>
  <conditionalFormatting sqref="AG17">
    <cfRule type="cellIs" dxfId="458" priority="67" stopIfTrue="1" operator="equal">
      <formula>0</formula>
    </cfRule>
    <cfRule type="cellIs" dxfId="457" priority="68" stopIfTrue="1" operator="between">
      <formula>1</formula>
      <formula>1.999</formula>
    </cfRule>
    <cfRule type="cellIs" dxfId="456" priority="69" stopIfTrue="1" operator="between">
      <formula>0.0001</formula>
      <formula>0.999</formula>
    </cfRule>
  </conditionalFormatting>
  <conditionalFormatting sqref="AG19">
    <cfRule type="cellIs" dxfId="455" priority="64" stopIfTrue="1" operator="equal">
      <formula>0</formula>
    </cfRule>
    <cfRule type="cellIs" dxfId="454" priority="65" stopIfTrue="1" operator="between">
      <formula>1</formula>
      <formula>1.999</formula>
    </cfRule>
    <cfRule type="cellIs" dxfId="453" priority="66" stopIfTrue="1" operator="between">
      <formula>0.0001</formula>
      <formula>0.999</formula>
    </cfRule>
  </conditionalFormatting>
  <conditionalFormatting sqref="AE19">
    <cfRule type="cellIs" dxfId="452" priority="61" stopIfTrue="1" operator="equal">
      <formula>0</formula>
    </cfRule>
    <cfRule type="cellIs" dxfId="451" priority="62" stopIfTrue="1" operator="between">
      <formula>1</formula>
      <formula>1.999</formula>
    </cfRule>
    <cfRule type="cellIs" dxfId="450" priority="63" stopIfTrue="1" operator="between">
      <formula>0.0001</formula>
      <formula>0.999</formula>
    </cfRule>
  </conditionalFormatting>
  <conditionalFormatting sqref="AE22">
    <cfRule type="cellIs" dxfId="449" priority="58" stopIfTrue="1" operator="equal">
      <formula>0</formula>
    </cfRule>
    <cfRule type="cellIs" dxfId="448" priority="59" stopIfTrue="1" operator="between">
      <formula>1</formula>
      <formula>1.999</formula>
    </cfRule>
    <cfRule type="cellIs" dxfId="447" priority="60" stopIfTrue="1" operator="between">
      <formula>0.0001</formula>
      <formula>0.999</formula>
    </cfRule>
  </conditionalFormatting>
  <conditionalFormatting sqref="AG22">
    <cfRule type="cellIs" dxfId="446" priority="55" stopIfTrue="1" operator="equal">
      <formula>0</formula>
    </cfRule>
    <cfRule type="cellIs" dxfId="445" priority="56" stopIfTrue="1" operator="between">
      <formula>1</formula>
      <formula>1.999</formula>
    </cfRule>
    <cfRule type="cellIs" dxfId="444" priority="57" stopIfTrue="1" operator="between">
      <formula>0.0001</formula>
      <formula>0.999</formula>
    </cfRule>
  </conditionalFormatting>
  <conditionalFormatting sqref="AG24">
    <cfRule type="cellIs" dxfId="443" priority="52" stopIfTrue="1" operator="equal">
      <formula>0</formula>
    </cfRule>
    <cfRule type="cellIs" dxfId="442" priority="53" stopIfTrue="1" operator="between">
      <formula>1</formula>
      <formula>1.999</formula>
    </cfRule>
    <cfRule type="cellIs" dxfId="441" priority="54" stopIfTrue="1" operator="between">
      <formula>0.0001</formula>
      <formula>0.999</formula>
    </cfRule>
  </conditionalFormatting>
  <conditionalFormatting sqref="AE24">
    <cfRule type="cellIs" dxfId="440" priority="49" stopIfTrue="1" operator="equal">
      <formula>0</formula>
    </cfRule>
    <cfRule type="cellIs" dxfId="439" priority="50" stopIfTrue="1" operator="between">
      <formula>1</formula>
      <formula>1.999</formula>
    </cfRule>
    <cfRule type="cellIs" dxfId="438" priority="51" stopIfTrue="1" operator="between">
      <formula>0.0001</formula>
      <formula>0.999</formula>
    </cfRule>
  </conditionalFormatting>
  <conditionalFormatting sqref="AL22 AR22">
    <cfRule type="cellIs" dxfId="437" priority="47" operator="equal">
      <formula>0</formula>
    </cfRule>
    <cfRule type="cellIs" dxfId="436" priority="48" operator="greaterThanOrEqual">
      <formula>1</formula>
    </cfRule>
  </conditionalFormatting>
  <conditionalFormatting sqref="AL24 AR24">
    <cfRule type="cellIs" dxfId="435" priority="45" operator="equal">
      <formula>0</formula>
    </cfRule>
    <cfRule type="cellIs" dxfId="434" priority="46" operator="greaterThanOrEqual">
      <formula>1</formula>
    </cfRule>
  </conditionalFormatting>
  <conditionalFormatting sqref="AL19 AR19">
    <cfRule type="cellIs" dxfId="433" priority="43" operator="equal">
      <formula>0</formula>
    </cfRule>
    <cfRule type="cellIs" dxfId="432" priority="44" operator="greaterThanOrEqual">
      <formula>1</formula>
    </cfRule>
  </conditionalFormatting>
  <conditionalFormatting sqref="AL14 AR14">
    <cfRule type="cellIs" dxfId="431" priority="41" operator="equal">
      <formula>0</formula>
    </cfRule>
    <cfRule type="cellIs" dxfId="430" priority="42" operator="greaterThanOrEqual">
      <formula>1</formula>
    </cfRule>
  </conditionalFormatting>
  <conditionalFormatting sqref="AL17 AR17">
    <cfRule type="cellIs" dxfId="429" priority="39" operator="equal">
      <formula>0</formula>
    </cfRule>
    <cfRule type="cellIs" dxfId="428" priority="40" operator="greaterThanOrEqual">
      <formula>1</formula>
    </cfRule>
  </conditionalFormatting>
  <conditionalFormatting sqref="AL12 AR12">
    <cfRule type="cellIs" dxfId="427" priority="37" operator="equal">
      <formula>0</formula>
    </cfRule>
    <cfRule type="cellIs" dxfId="426" priority="38" operator="greaterThanOrEqual">
      <formula>1</formula>
    </cfRule>
  </conditionalFormatting>
  <conditionalFormatting sqref="AN12">
    <cfRule type="cellIs" dxfId="425" priority="34" stopIfTrue="1" operator="equal">
      <formula>0</formula>
    </cfRule>
    <cfRule type="cellIs" dxfId="424" priority="35" stopIfTrue="1" operator="between">
      <formula>1</formula>
      <formula>1.999</formula>
    </cfRule>
    <cfRule type="cellIs" dxfId="423" priority="36" stopIfTrue="1" operator="between">
      <formula>0.0001</formula>
      <formula>0.999</formula>
    </cfRule>
  </conditionalFormatting>
  <conditionalFormatting sqref="AP12">
    <cfRule type="cellIs" dxfId="422" priority="31" stopIfTrue="1" operator="equal">
      <formula>0</formula>
    </cfRule>
    <cfRule type="cellIs" dxfId="421" priority="32" stopIfTrue="1" operator="between">
      <formula>1</formula>
      <formula>1.999</formula>
    </cfRule>
    <cfRule type="cellIs" dxfId="420" priority="33" stopIfTrue="1" operator="between">
      <formula>0.0001</formula>
      <formula>0.999</formula>
    </cfRule>
  </conditionalFormatting>
  <conditionalFormatting sqref="AP14">
    <cfRule type="cellIs" dxfId="419" priority="28" stopIfTrue="1" operator="equal">
      <formula>0</formula>
    </cfRule>
    <cfRule type="cellIs" dxfId="418" priority="29" stopIfTrue="1" operator="between">
      <formula>1</formula>
      <formula>1.999</formula>
    </cfRule>
    <cfRule type="cellIs" dxfId="417" priority="30" stopIfTrue="1" operator="between">
      <formula>0.0001</formula>
      <formula>0.999</formula>
    </cfRule>
  </conditionalFormatting>
  <conditionalFormatting sqref="AN14">
    <cfRule type="cellIs" dxfId="416" priority="25" stopIfTrue="1" operator="equal">
      <formula>0</formula>
    </cfRule>
    <cfRule type="cellIs" dxfId="415" priority="26" stopIfTrue="1" operator="between">
      <formula>1</formula>
      <formula>1.999</formula>
    </cfRule>
    <cfRule type="cellIs" dxfId="414" priority="27" stopIfTrue="1" operator="between">
      <formula>0.0001</formula>
      <formula>0.999</formula>
    </cfRule>
  </conditionalFormatting>
  <conditionalFormatting sqref="AN17">
    <cfRule type="cellIs" dxfId="413" priority="22" stopIfTrue="1" operator="equal">
      <formula>0</formula>
    </cfRule>
    <cfRule type="cellIs" dxfId="412" priority="23" stopIfTrue="1" operator="between">
      <formula>1</formula>
      <formula>1.999</formula>
    </cfRule>
    <cfRule type="cellIs" dxfId="411" priority="24" stopIfTrue="1" operator="between">
      <formula>0.0001</formula>
      <formula>0.999</formula>
    </cfRule>
  </conditionalFormatting>
  <conditionalFormatting sqref="AN22">
    <cfRule type="cellIs" dxfId="410" priority="10" stopIfTrue="1" operator="equal">
      <formula>0</formula>
    </cfRule>
    <cfRule type="cellIs" dxfId="409" priority="11" stopIfTrue="1" operator="between">
      <formula>1</formula>
      <formula>1.999</formula>
    </cfRule>
    <cfRule type="cellIs" dxfId="408" priority="12" stopIfTrue="1" operator="between">
      <formula>0.0001</formula>
      <formula>0.999</formula>
    </cfRule>
  </conditionalFormatting>
  <conditionalFormatting sqref="AP22">
    <cfRule type="cellIs" dxfId="407" priority="7" stopIfTrue="1" operator="equal">
      <formula>0</formula>
    </cfRule>
    <cfRule type="cellIs" dxfId="406" priority="8" stopIfTrue="1" operator="between">
      <formula>1</formula>
      <formula>1.999</formula>
    </cfRule>
    <cfRule type="cellIs" dxfId="405" priority="9" stopIfTrue="1" operator="between">
      <formula>0.0001</formula>
      <formula>0.999</formula>
    </cfRule>
  </conditionalFormatting>
  <conditionalFormatting sqref="AP24">
    <cfRule type="cellIs" dxfId="404" priority="4" stopIfTrue="1" operator="equal">
      <formula>0</formula>
    </cfRule>
    <cfRule type="cellIs" dxfId="403" priority="5" stopIfTrue="1" operator="between">
      <formula>1</formula>
      <formula>1.999</formula>
    </cfRule>
    <cfRule type="cellIs" dxfId="402" priority="6" stopIfTrue="1" operator="between">
      <formula>0.0001</formula>
      <formula>0.999</formula>
    </cfRule>
  </conditionalFormatting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BL30"/>
  <sheetViews>
    <sheetView zoomScale="115" zoomScaleNormal="115" workbookViewId="0">
      <pane ySplit="1" topLeftCell="A2" activePane="bottomLeft" state="frozen"/>
      <selection pane="bottomLeft"/>
    </sheetView>
  </sheetViews>
  <sheetFormatPr defaultRowHeight="11.25" customHeight="1" x14ac:dyDescent="0.25"/>
  <cols>
    <col min="1" max="1" width="5.42578125" style="174" customWidth="1"/>
    <col min="2" max="2" width="3.42578125" style="53" customWidth="1"/>
    <col min="3" max="3" width="20" style="54" customWidth="1"/>
    <col min="4" max="5" width="0.140625" style="54" customWidth="1"/>
    <col min="6" max="6" width="3.140625" style="68" customWidth="1"/>
    <col min="7" max="8" width="3.140625" style="172" customWidth="1"/>
    <col min="9" max="10" width="0.140625" style="54" customWidth="1"/>
    <col min="11" max="11" width="3.140625" style="64" customWidth="1"/>
    <col min="12" max="13" width="3.140625" style="172" customWidth="1"/>
    <col min="14" max="15" width="0.140625" style="54" customWidth="1"/>
    <col min="16" max="16" width="3.140625" style="64" customWidth="1"/>
    <col min="17" max="18" width="3.140625" style="172" customWidth="1"/>
    <col min="19" max="20" width="0.140625" style="54" customWidth="1"/>
    <col min="21" max="21" width="3.140625" style="64" customWidth="1"/>
    <col min="22" max="23" width="3.140625" style="172" customWidth="1"/>
    <col min="24" max="25" width="0.140625" style="54" customWidth="1"/>
    <col min="26" max="26" width="3.140625" style="64" customWidth="1"/>
    <col min="27" max="28" width="3.140625" style="172" customWidth="1"/>
    <col min="29" max="29" width="0.140625" style="54" customWidth="1"/>
    <col min="30" max="30" width="3.140625" style="64" customWidth="1"/>
    <col min="31" max="32" width="3.140625" style="172" customWidth="1"/>
    <col min="33" max="34" width="0.140625" style="54" customWidth="1"/>
    <col min="35" max="35" width="3.140625" style="64" customWidth="1"/>
    <col min="36" max="37" width="3.140625" style="172" customWidth="1"/>
    <col min="38" max="39" width="0.140625" style="54" customWidth="1"/>
    <col min="40" max="40" width="3.140625" style="64" hidden="1" customWidth="1"/>
    <col min="41" max="42" width="3.140625" style="172" hidden="1" customWidth="1"/>
    <col min="43" max="45" width="0.140625" style="54" hidden="1" customWidth="1"/>
    <col min="46" max="46" width="1.28515625" style="54" customWidth="1"/>
    <col min="47" max="47" width="2.7109375" style="61" customWidth="1"/>
    <col min="48" max="48" width="2.7109375" style="69" customWidth="1"/>
    <col min="49" max="49" width="4.7109375" style="64" customWidth="1"/>
    <col min="50" max="51" width="4.7109375" style="172" customWidth="1"/>
    <col min="52" max="52" width="5.5703125" style="70" customWidth="1"/>
    <col min="53" max="53" width="2.7109375" style="54" customWidth="1"/>
    <col min="54" max="55" width="5.42578125" style="54" customWidth="1"/>
    <col min="56" max="61" width="5.42578125" style="45" customWidth="1"/>
    <col min="62" max="62" width="15.7109375" style="45" customWidth="1"/>
    <col min="63" max="63" width="2.7109375" style="45" customWidth="1"/>
    <col min="64" max="64" width="12.28515625" style="45" customWidth="1"/>
    <col min="65" max="68" width="4.5703125" style="54" customWidth="1"/>
    <col min="69" max="275" width="9.140625" style="54"/>
    <col min="276" max="276" width="5" style="54" customWidth="1"/>
    <col min="277" max="277" width="2.42578125" style="54" customWidth="1"/>
    <col min="278" max="278" width="19.42578125" style="54" customWidth="1"/>
    <col min="279" max="279" width="4.5703125" style="54" customWidth="1"/>
    <col min="280" max="283" width="6.42578125" style="54" customWidth="1"/>
    <col min="284" max="284" width="9.140625" style="54"/>
    <col min="285" max="285" width="18.140625" style="54" customWidth="1"/>
    <col min="286" max="289" width="4.28515625" style="54" customWidth="1"/>
    <col min="290" max="290" width="5.42578125" style="54" customWidth="1"/>
    <col min="291" max="531" width="9.140625" style="54"/>
    <col min="532" max="532" width="5" style="54" customWidth="1"/>
    <col min="533" max="533" width="2.42578125" style="54" customWidth="1"/>
    <col min="534" max="534" width="19.42578125" style="54" customWidth="1"/>
    <col min="535" max="535" width="4.5703125" style="54" customWidth="1"/>
    <col min="536" max="539" width="6.42578125" style="54" customWidth="1"/>
    <col min="540" max="540" width="9.140625" style="54"/>
    <col min="541" max="541" width="18.140625" style="54" customWidth="1"/>
    <col min="542" max="545" width="4.28515625" style="54" customWidth="1"/>
    <col min="546" max="546" width="5.42578125" style="54" customWidth="1"/>
    <col min="547" max="787" width="9.140625" style="54"/>
    <col min="788" max="788" width="5" style="54" customWidth="1"/>
    <col min="789" max="789" width="2.42578125" style="54" customWidth="1"/>
    <col min="790" max="790" width="19.42578125" style="54" customWidth="1"/>
    <col min="791" max="791" width="4.5703125" style="54" customWidth="1"/>
    <col min="792" max="795" width="6.42578125" style="54" customWidth="1"/>
    <col min="796" max="796" width="9.140625" style="54"/>
    <col min="797" max="797" width="18.140625" style="54" customWidth="1"/>
    <col min="798" max="801" width="4.28515625" style="54" customWidth="1"/>
    <col min="802" max="802" width="5.42578125" style="54" customWidth="1"/>
    <col min="803" max="1043" width="9.140625" style="54"/>
    <col min="1044" max="1044" width="5" style="54" customWidth="1"/>
    <col min="1045" max="1045" width="2.42578125" style="54" customWidth="1"/>
    <col min="1046" max="1046" width="19.42578125" style="54" customWidth="1"/>
    <col min="1047" max="1047" width="4.5703125" style="54" customWidth="1"/>
    <col min="1048" max="1051" width="6.42578125" style="54" customWidth="1"/>
    <col min="1052" max="1052" width="9.140625" style="54"/>
    <col min="1053" max="1053" width="18.140625" style="54" customWidth="1"/>
    <col min="1054" max="1057" width="4.28515625" style="54" customWidth="1"/>
    <col min="1058" max="1058" width="5.42578125" style="54" customWidth="1"/>
    <col min="1059" max="1299" width="9.140625" style="54"/>
    <col min="1300" max="1300" width="5" style="54" customWidth="1"/>
    <col min="1301" max="1301" width="2.42578125" style="54" customWidth="1"/>
    <col min="1302" max="1302" width="19.42578125" style="54" customWidth="1"/>
    <col min="1303" max="1303" width="4.5703125" style="54" customWidth="1"/>
    <col min="1304" max="1307" width="6.42578125" style="54" customWidth="1"/>
    <col min="1308" max="1308" width="9.140625" style="54"/>
    <col min="1309" max="1309" width="18.140625" style="54" customWidth="1"/>
    <col min="1310" max="1313" width="4.28515625" style="54" customWidth="1"/>
    <col min="1314" max="1314" width="5.42578125" style="54" customWidth="1"/>
    <col min="1315" max="1555" width="9.140625" style="54"/>
    <col min="1556" max="1556" width="5" style="54" customWidth="1"/>
    <col min="1557" max="1557" width="2.42578125" style="54" customWidth="1"/>
    <col min="1558" max="1558" width="19.42578125" style="54" customWidth="1"/>
    <col min="1559" max="1559" width="4.5703125" style="54" customWidth="1"/>
    <col min="1560" max="1563" width="6.42578125" style="54" customWidth="1"/>
    <col min="1564" max="1564" width="9.140625" style="54"/>
    <col min="1565" max="1565" width="18.140625" style="54" customWidth="1"/>
    <col min="1566" max="1569" width="4.28515625" style="54" customWidth="1"/>
    <col min="1570" max="1570" width="5.42578125" style="54" customWidth="1"/>
    <col min="1571" max="1811" width="9.140625" style="54"/>
    <col min="1812" max="1812" width="5" style="54" customWidth="1"/>
    <col min="1813" max="1813" width="2.42578125" style="54" customWidth="1"/>
    <col min="1814" max="1814" width="19.42578125" style="54" customWidth="1"/>
    <col min="1815" max="1815" width="4.5703125" style="54" customWidth="1"/>
    <col min="1816" max="1819" width="6.42578125" style="54" customWidth="1"/>
    <col min="1820" max="1820" width="9.140625" style="54"/>
    <col min="1821" max="1821" width="18.140625" style="54" customWidth="1"/>
    <col min="1822" max="1825" width="4.28515625" style="54" customWidth="1"/>
    <col min="1826" max="1826" width="5.42578125" style="54" customWidth="1"/>
    <col min="1827" max="2067" width="9.140625" style="54"/>
    <col min="2068" max="2068" width="5" style="54" customWidth="1"/>
    <col min="2069" max="2069" width="2.42578125" style="54" customWidth="1"/>
    <col min="2070" max="2070" width="19.42578125" style="54" customWidth="1"/>
    <col min="2071" max="2071" width="4.5703125" style="54" customWidth="1"/>
    <col min="2072" max="2075" width="6.42578125" style="54" customWidth="1"/>
    <col min="2076" max="2076" width="9.140625" style="54"/>
    <col min="2077" max="2077" width="18.140625" style="54" customWidth="1"/>
    <col min="2078" max="2081" width="4.28515625" style="54" customWidth="1"/>
    <col min="2082" max="2082" width="5.42578125" style="54" customWidth="1"/>
    <col min="2083" max="2323" width="9.140625" style="54"/>
    <col min="2324" max="2324" width="5" style="54" customWidth="1"/>
    <col min="2325" max="2325" width="2.42578125" style="54" customWidth="1"/>
    <col min="2326" max="2326" width="19.42578125" style="54" customWidth="1"/>
    <col min="2327" max="2327" width="4.5703125" style="54" customWidth="1"/>
    <col min="2328" max="2331" width="6.42578125" style="54" customWidth="1"/>
    <col min="2332" max="2332" width="9.140625" style="54"/>
    <col min="2333" max="2333" width="18.140625" style="54" customWidth="1"/>
    <col min="2334" max="2337" width="4.28515625" style="54" customWidth="1"/>
    <col min="2338" max="2338" width="5.42578125" style="54" customWidth="1"/>
    <col min="2339" max="2579" width="9.140625" style="54"/>
    <col min="2580" max="2580" width="5" style="54" customWidth="1"/>
    <col min="2581" max="2581" width="2.42578125" style="54" customWidth="1"/>
    <col min="2582" max="2582" width="19.42578125" style="54" customWidth="1"/>
    <col min="2583" max="2583" width="4.5703125" style="54" customWidth="1"/>
    <col min="2584" max="2587" width="6.42578125" style="54" customWidth="1"/>
    <col min="2588" max="2588" width="9.140625" style="54"/>
    <col min="2589" max="2589" width="18.140625" style="54" customWidth="1"/>
    <col min="2590" max="2593" width="4.28515625" style="54" customWidth="1"/>
    <col min="2594" max="2594" width="5.42578125" style="54" customWidth="1"/>
    <col min="2595" max="2835" width="9.140625" style="54"/>
    <col min="2836" max="2836" width="5" style="54" customWidth="1"/>
    <col min="2837" max="2837" width="2.42578125" style="54" customWidth="1"/>
    <col min="2838" max="2838" width="19.42578125" style="54" customWidth="1"/>
    <col min="2839" max="2839" width="4.5703125" style="54" customWidth="1"/>
    <col min="2840" max="2843" width="6.42578125" style="54" customWidth="1"/>
    <col min="2844" max="2844" width="9.140625" style="54"/>
    <col min="2845" max="2845" width="18.140625" style="54" customWidth="1"/>
    <col min="2846" max="2849" width="4.28515625" style="54" customWidth="1"/>
    <col min="2850" max="2850" width="5.42578125" style="54" customWidth="1"/>
    <col min="2851" max="3091" width="9.140625" style="54"/>
    <col min="3092" max="3092" width="5" style="54" customWidth="1"/>
    <col min="3093" max="3093" width="2.42578125" style="54" customWidth="1"/>
    <col min="3094" max="3094" width="19.42578125" style="54" customWidth="1"/>
    <col min="3095" max="3095" width="4.5703125" style="54" customWidth="1"/>
    <col min="3096" max="3099" width="6.42578125" style="54" customWidth="1"/>
    <col min="3100" max="3100" width="9.140625" style="54"/>
    <col min="3101" max="3101" width="18.140625" style="54" customWidth="1"/>
    <col min="3102" max="3105" width="4.28515625" style="54" customWidth="1"/>
    <col min="3106" max="3106" width="5.42578125" style="54" customWidth="1"/>
    <col min="3107" max="3347" width="9.140625" style="54"/>
    <col min="3348" max="3348" width="5" style="54" customWidth="1"/>
    <col min="3349" max="3349" width="2.42578125" style="54" customWidth="1"/>
    <col min="3350" max="3350" width="19.42578125" style="54" customWidth="1"/>
    <col min="3351" max="3351" width="4.5703125" style="54" customWidth="1"/>
    <col min="3352" max="3355" width="6.42578125" style="54" customWidth="1"/>
    <col min="3356" max="3356" width="9.140625" style="54"/>
    <col min="3357" max="3357" width="18.140625" style="54" customWidth="1"/>
    <col min="3358" max="3361" width="4.28515625" style="54" customWidth="1"/>
    <col min="3362" max="3362" width="5.42578125" style="54" customWidth="1"/>
    <col min="3363" max="3603" width="9.140625" style="54"/>
    <col min="3604" max="3604" width="5" style="54" customWidth="1"/>
    <col min="3605" max="3605" width="2.42578125" style="54" customWidth="1"/>
    <col min="3606" max="3606" width="19.42578125" style="54" customWidth="1"/>
    <col min="3607" max="3607" width="4.5703125" style="54" customWidth="1"/>
    <col min="3608" max="3611" width="6.42578125" style="54" customWidth="1"/>
    <col min="3612" max="3612" width="9.140625" style="54"/>
    <col min="3613" max="3613" width="18.140625" style="54" customWidth="1"/>
    <col min="3614" max="3617" width="4.28515625" style="54" customWidth="1"/>
    <col min="3618" max="3618" width="5.42578125" style="54" customWidth="1"/>
    <col min="3619" max="3859" width="9.140625" style="54"/>
    <col min="3860" max="3860" width="5" style="54" customWidth="1"/>
    <col min="3861" max="3861" width="2.42578125" style="54" customWidth="1"/>
    <col min="3862" max="3862" width="19.42578125" style="54" customWidth="1"/>
    <col min="3863" max="3863" width="4.5703125" style="54" customWidth="1"/>
    <col min="3864" max="3867" width="6.42578125" style="54" customWidth="1"/>
    <col min="3868" max="3868" width="9.140625" style="54"/>
    <col min="3869" max="3869" width="18.140625" style="54" customWidth="1"/>
    <col min="3870" max="3873" width="4.28515625" style="54" customWidth="1"/>
    <col min="3874" max="3874" width="5.42578125" style="54" customWidth="1"/>
    <col min="3875" max="4115" width="9.140625" style="54"/>
    <col min="4116" max="4116" width="5" style="54" customWidth="1"/>
    <col min="4117" max="4117" width="2.42578125" style="54" customWidth="1"/>
    <col min="4118" max="4118" width="19.42578125" style="54" customWidth="1"/>
    <col min="4119" max="4119" width="4.5703125" style="54" customWidth="1"/>
    <col min="4120" max="4123" width="6.42578125" style="54" customWidth="1"/>
    <col min="4124" max="4124" width="9.140625" style="54"/>
    <col min="4125" max="4125" width="18.140625" style="54" customWidth="1"/>
    <col min="4126" max="4129" width="4.28515625" style="54" customWidth="1"/>
    <col min="4130" max="4130" width="5.42578125" style="54" customWidth="1"/>
    <col min="4131" max="4371" width="9.140625" style="54"/>
    <col min="4372" max="4372" width="5" style="54" customWidth="1"/>
    <col min="4373" max="4373" width="2.42578125" style="54" customWidth="1"/>
    <col min="4374" max="4374" width="19.42578125" style="54" customWidth="1"/>
    <col min="4375" max="4375" width="4.5703125" style="54" customWidth="1"/>
    <col min="4376" max="4379" width="6.42578125" style="54" customWidth="1"/>
    <col min="4380" max="4380" width="9.140625" style="54"/>
    <col min="4381" max="4381" width="18.140625" style="54" customWidth="1"/>
    <col min="4382" max="4385" width="4.28515625" style="54" customWidth="1"/>
    <col min="4386" max="4386" width="5.42578125" style="54" customWidth="1"/>
    <col min="4387" max="4627" width="9.140625" style="54"/>
    <col min="4628" max="4628" width="5" style="54" customWidth="1"/>
    <col min="4629" max="4629" width="2.42578125" style="54" customWidth="1"/>
    <col min="4630" max="4630" width="19.42578125" style="54" customWidth="1"/>
    <col min="4631" max="4631" width="4.5703125" style="54" customWidth="1"/>
    <col min="4632" max="4635" width="6.42578125" style="54" customWidth="1"/>
    <col min="4636" max="4636" width="9.140625" style="54"/>
    <col min="4637" max="4637" width="18.140625" style="54" customWidth="1"/>
    <col min="4638" max="4641" width="4.28515625" style="54" customWidth="1"/>
    <col min="4642" max="4642" width="5.42578125" style="54" customWidth="1"/>
    <col min="4643" max="4883" width="9.140625" style="54"/>
    <col min="4884" max="4884" width="5" style="54" customWidth="1"/>
    <col min="4885" max="4885" width="2.42578125" style="54" customWidth="1"/>
    <col min="4886" max="4886" width="19.42578125" style="54" customWidth="1"/>
    <col min="4887" max="4887" width="4.5703125" style="54" customWidth="1"/>
    <col min="4888" max="4891" width="6.42578125" style="54" customWidth="1"/>
    <col min="4892" max="4892" width="9.140625" style="54"/>
    <col min="4893" max="4893" width="18.140625" style="54" customWidth="1"/>
    <col min="4894" max="4897" width="4.28515625" style="54" customWidth="1"/>
    <col min="4898" max="4898" width="5.42578125" style="54" customWidth="1"/>
    <col min="4899" max="5139" width="9.140625" style="54"/>
    <col min="5140" max="5140" width="5" style="54" customWidth="1"/>
    <col min="5141" max="5141" width="2.42578125" style="54" customWidth="1"/>
    <col min="5142" max="5142" width="19.42578125" style="54" customWidth="1"/>
    <col min="5143" max="5143" width="4.5703125" style="54" customWidth="1"/>
    <col min="5144" max="5147" width="6.42578125" style="54" customWidth="1"/>
    <col min="5148" max="5148" width="9.140625" style="54"/>
    <col min="5149" max="5149" width="18.140625" style="54" customWidth="1"/>
    <col min="5150" max="5153" width="4.28515625" style="54" customWidth="1"/>
    <col min="5154" max="5154" width="5.42578125" style="54" customWidth="1"/>
    <col min="5155" max="5395" width="9.140625" style="54"/>
    <col min="5396" max="5396" width="5" style="54" customWidth="1"/>
    <col min="5397" max="5397" width="2.42578125" style="54" customWidth="1"/>
    <col min="5398" max="5398" width="19.42578125" style="54" customWidth="1"/>
    <col min="5399" max="5399" width="4.5703125" style="54" customWidth="1"/>
    <col min="5400" max="5403" width="6.42578125" style="54" customWidth="1"/>
    <col min="5404" max="5404" width="9.140625" style="54"/>
    <col min="5405" max="5405" width="18.140625" style="54" customWidth="1"/>
    <col min="5406" max="5409" width="4.28515625" style="54" customWidth="1"/>
    <col min="5410" max="5410" width="5.42578125" style="54" customWidth="1"/>
    <col min="5411" max="5651" width="9.140625" style="54"/>
    <col min="5652" max="5652" width="5" style="54" customWidth="1"/>
    <col min="5653" max="5653" width="2.42578125" style="54" customWidth="1"/>
    <col min="5654" max="5654" width="19.42578125" style="54" customWidth="1"/>
    <col min="5655" max="5655" width="4.5703125" style="54" customWidth="1"/>
    <col min="5656" max="5659" width="6.42578125" style="54" customWidth="1"/>
    <col min="5660" max="5660" width="9.140625" style="54"/>
    <col min="5661" max="5661" width="18.140625" style="54" customWidth="1"/>
    <col min="5662" max="5665" width="4.28515625" style="54" customWidth="1"/>
    <col min="5666" max="5666" width="5.42578125" style="54" customWidth="1"/>
    <col min="5667" max="5907" width="9.140625" style="54"/>
    <col min="5908" max="5908" width="5" style="54" customWidth="1"/>
    <col min="5909" max="5909" width="2.42578125" style="54" customWidth="1"/>
    <col min="5910" max="5910" width="19.42578125" style="54" customWidth="1"/>
    <col min="5911" max="5911" width="4.5703125" style="54" customWidth="1"/>
    <col min="5912" max="5915" width="6.42578125" style="54" customWidth="1"/>
    <col min="5916" max="5916" width="9.140625" style="54"/>
    <col min="5917" max="5917" width="18.140625" style="54" customWidth="1"/>
    <col min="5918" max="5921" width="4.28515625" style="54" customWidth="1"/>
    <col min="5922" max="5922" width="5.42578125" style="54" customWidth="1"/>
    <col min="5923" max="6163" width="9.140625" style="54"/>
    <col min="6164" max="6164" width="5" style="54" customWidth="1"/>
    <col min="6165" max="6165" width="2.42578125" style="54" customWidth="1"/>
    <col min="6166" max="6166" width="19.42578125" style="54" customWidth="1"/>
    <col min="6167" max="6167" width="4.5703125" style="54" customWidth="1"/>
    <col min="6168" max="6171" width="6.42578125" style="54" customWidth="1"/>
    <col min="6172" max="6172" width="9.140625" style="54"/>
    <col min="6173" max="6173" width="18.140625" style="54" customWidth="1"/>
    <col min="6174" max="6177" width="4.28515625" style="54" customWidth="1"/>
    <col min="6178" max="6178" width="5.42578125" style="54" customWidth="1"/>
    <col min="6179" max="6419" width="9.140625" style="54"/>
    <col min="6420" max="6420" width="5" style="54" customWidth="1"/>
    <col min="6421" max="6421" width="2.42578125" style="54" customWidth="1"/>
    <col min="6422" max="6422" width="19.42578125" style="54" customWidth="1"/>
    <col min="6423" max="6423" width="4.5703125" style="54" customWidth="1"/>
    <col min="6424" max="6427" width="6.42578125" style="54" customWidth="1"/>
    <col min="6428" max="6428" width="9.140625" style="54"/>
    <col min="6429" max="6429" width="18.140625" style="54" customWidth="1"/>
    <col min="6430" max="6433" width="4.28515625" style="54" customWidth="1"/>
    <col min="6434" max="6434" width="5.42578125" style="54" customWidth="1"/>
    <col min="6435" max="6675" width="9.140625" style="54"/>
    <col min="6676" max="6676" width="5" style="54" customWidth="1"/>
    <col min="6677" max="6677" width="2.42578125" style="54" customWidth="1"/>
    <col min="6678" max="6678" width="19.42578125" style="54" customWidth="1"/>
    <col min="6679" max="6679" width="4.5703125" style="54" customWidth="1"/>
    <col min="6680" max="6683" width="6.42578125" style="54" customWidth="1"/>
    <col min="6684" max="6684" width="9.140625" style="54"/>
    <col min="6685" max="6685" width="18.140625" style="54" customWidth="1"/>
    <col min="6686" max="6689" width="4.28515625" style="54" customWidth="1"/>
    <col min="6690" max="6690" width="5.42578125" style="54" customWidth="1"/>
    <col min="6691" max="6931" width="9.140625" style="54"/>
    <col min="6932" max="6932" width="5" style="54" customWidth="1"/>
    <col min="6933" max="6933" width="2.42578125" style="54" customWidth="1"/>
    <col min="6934" max="6934" width="19.42578125" style="54" customWidth="1"/>
    <col min="6935" max="6935" width="4.5703125" style="54" customWidth="1"/>
    <col min="6936" max="6939" width="6.42578125" style="54" customWidth="1"/>
    <col min="6940" max="6940" width="9.140625" style="54"/>
    <col min="6941" max="6941" width="18.140625" style="54" customWidth="1"/>
    <col min="6942" max="6945" width="4.28515625" style="54" customWidth="1"/>
    <col min="6946" max="6946" width="5.42578125" style="54" customWidth="1"/>
    <col min="6947" max="7187" width="9.140625" style="54"/>
    <col min="7188" max="7188" width="5" style="54" customWidth="1"/>
    <col min="7189" max="7189" width="2.42578125" style="54" customWidth="1"/>
    <col min="7190" max="7190" width="19.42578125" style="54" customWidth="1"/>
    <col min="7191" max="7191" width="4.5703125" style="54" customWidth="1"/>
    <col min="7192" max="7195" width="6.42578125" style="54" customWidth="1"/>
    <col min="7196" max="7196" width="9.140625" style="54"/>
    <col min="7197" max="7197" width="18.140625" style="54" customWidth="1"/>
    <col min="7198" max="7201" width="4.28515625" style="54" customWidth="1"/>
    <col min="7202" max="7202" width="5.42578125" style="54" customWidth="1"/>
    <col min="7203" max="7443" width="9.140625" style="54"/>
    <col min="7444" max="7444" width="5" style="54" customWidth="1"/>
    <col min="7445" max="7445" width="2.42578125" style="54" customWidth="1"/>
    <col min="7446" max="7446" width="19.42578125" style="54" customWidth="1"/>
    <col min="7447" max="7447" width="4.5703125" style="54" customWidth="1"/>
    <col min="7448" max="7451" width="6.42578125" style="54" customWidth="1"/>
    <col min="7452" max="7452" width="9.140625" style="54"/>
    <col min="7453" max="7453" width="18.140625" style="54" customWidth="1"/>
    <col min="7454" max="7457" width="4.28515625" style="54" customWidth="1"/>
    <col min="7458" max="7458" width="5.42578125" style="54" customWidth="1"/>
    <col min="7459" max="7699" width="9.140625" style="54"/>
    <col min="7700" max="7700" width="5" style="54" customWidth="1"/>
    <col min="7701" max="7701" width="2.42578125" style="54" customWidth="1"/>
    <col min="7702" max="7702" width="19.42578125" style="54" customWidth="1"/>
    <col min="7703" max="7703" width="4.5703125" style="54" customWidth="1"/>
    <col min="7704" max="7707" width="6.42578125" style="54" customWidth="1"/>
    <col min="7708" max="7708" width="9.140625" style="54"/>
    <col min="7709" max="7709" width="18.140625" style="54" customWidth="1"/>
    <col min="7710" max="7713" width="4.28515625" style="54" customWidth="1"/>
    <col min="7714" max="7714" width="5.42578125" style="54" customWidth="1"/>
    <col min="7715" max="7955" width="9.140625" style="54"/>
    <col min="7956" max="7956" width="5" style="54" customWidth="1"/>
    <col min="7957" max="7957" width="2.42578125" style="54" customWidth="1"/>
    <col min="7958" max="7958" width="19.42578125" style="54" customWidth="1"/>
    <col min="7959" max="7959" width="4.5703125" style="54" customWidth="1"/>
    <col min="7960" max="7963" width="6.42578125" style="54" customWidth="1"/>
    <col min="7964" max="7964" width="9.140625" style="54"/>
    <col min="7965" max="7965" width="18.140625" style="54" customWidth="1"/>
    <col min="7966" max="7969" width="4.28515625" style="54" customWidth="1"/>
    <col min="7970" max="7970" width="5.42578125" style="54" customWidth="1"/>
    <col min="7971" max="8211" width="9.140625" style="54"/>
    <col min="8212" max="8212" width="5" style="54" customWidth="1"/>
    <col min="8213" max="8213" width="2.42578125" style="54" customWidth="1"/>
    <col min="8214" max="8214" width="19.42578125" style="54" customWidth="1"/>
    <col min="8215" max="8215" width="4.5703125" style="54" customWidth="1"/>
    <col min="8216" max="8219" width="6.42578125" style="54" customWidth="1"/>
    <col min="8220" max="8220" width="9.140625" style="54"/>
    <col min="8221" max="8221" width="18.140625" style="54" customWidth="1"/>
    <col min="8222" max="8225" width="4.28515625" style="54" customWidth="1"/>
    <col min="8226" max="8226" width="5.42578125" style="54" customWidth="1"/>
    <col min="8227" max="8467" width="9.140625" style="54"/>
    <col min="8468" max="8468" width="5" style="54" customWidth="1"/>
    <col min="8469" max="8469" width="2.42578125" style="54" customWidth="1"/>
    <col min="8470" max="8470" width="19.42578125" style="54" customWidth="1"/>
    <col min="8471" max="8471" width="4.5703125" style="54" customWidth="1"/>
    <col min="8472" max="8475" width="6.42578125" style="54" customWidth="1"/>
    <col min="8476" max="8476" width="9.140625" style="54"/>
    <col min="8477" max="8477" width="18.140625" style="54" customWidth="1"/>
    <col min="8478" max="8481" width="4.28515625" style="54" customWidth="1"/>
    <col min="8482" max="8482" width="5.42578125" style="54" customWidth="1"/>
    <col min="8483" max="8723" width="9.140625" style="54"/>
    <col min="8724" max="8724" width="5" style="54" customWidth="1"/>
    <col min="8725" max="8725" width="2.42578125" style="54" customWidth="1"/>
    <col min="8726" max="8726" width="19.42578125" style="54" customWidth="1"/>
    <col min="8727" max="8727" width="4.5703125" style="54" customWidth="1"/>
    <col min="8728" max="8731" width="6.42578125" style="54" customWidth="1"/>
    <col min="8732" max="8732" width="9.140625" style="54"/>
    <col min="8733" max="8733" width="18.140625" style="54" customWidth="1"/>
    <col min="8734" max="8737" width="4.28515625" style="54" customWidth="1"/>
    <col min="8738" max="8738" width="5.42578125" style="54" customWidth="1"/>
    <col min="8739" max="8979" width="9.140625" style="54"/>
    <col min="8980" max="8980" width="5" style="54" customWidth="1"/>
    <col min="8981" max="8981" width="2.42578125" style="54" customWidth="1"/>
    <col min="8982" max="8982" width="19.42578125" style="54" customWidth="1"/>
    <col min="8983" max="8983" width="4.5703125" style="54" customWidth="1"/>
    <col min="8984" max="8987" width="6.42578125" style="54" customWidth="1"/>
    <col min="8988" max="8988" width="9.140625" style="54"/>
    <col min="8989" max="8989" width="18.140625" style="54" customWidth="1"/>
    <col min="8990" max="8993" width="4.28515625" style="54" customWidth="1"/>
    <col min="8994" max="8994" width="5.42578125" style="54" customWidth="1"/>
    <col min="8995" max="9235" width="9.140625" style="54"/>
    <col min="9236" max="9236" width="5" style="54" customWidth="1"/>
    <col min="9237" max="9237" width="2.42578125" style="54" customWidth="1"/>
    <col min="9238" max="9238" width="19.42578125" style="54" customWidth="1"/>
    <col min="9239" max="9239" width="4.5703125" style="54" customWidth="1"/>
    <col min="9240" max="9243" width="6.42578125" style="54" customWidth="1"/>
    <col min="9244" max="9244" width="9.140625" style="54"/>
    <col min="9245" max="9245" width="18.140625" style="54" customWidth="1"/>
    <col min="9246" max="9249" width="4.28515625" style="54" customWidth="1"/>
    <col min="9250" max="9250" width="5.42578125" style="54" customWidth="1"/>
    <col min="9251" max="9491" width="9.140625" style="54"/>
    <col min="9492" max="9492" width="5" style="54" customWidth="1"/>
    <col min="9493" max="9493" width="2.42578125" style="54" customWidth="1"/>
    <col min="9494" max="9494" width="19.42578125" style="54" customWidth="1"/>
    <col min="9495" max="9495" width="4.5703125" style="54" customWidth="1"/>
    <col min="9496" max="9499" width="6.42578125" style="54" customWidth="1"/>
    <col min="9500" max="9500" width="9.140625" style="54"/>
    <col min="9501" max="9501" width="18.140625" style="54" customWidth="1"/>
    <col min="9502" max="9505" width="4.28515625" style="54" customWidth="1"/>
    <col min="9506" max="9506" width="5.42578125" style="54" customWidth="1"/>
    <col min="9507" max="9747" width="9.140625" style="54"/>
    <col min="9748" max="9748" width="5" style="54" customWidth="1"/>
    <col min="9749" max="9749" width="2.42578125" style="54" customWidth="1"/>
    <col min="9750" max="9750" width="19.42578125" style="54" customWidth="1"/>
    <col min="9751" max="9751" width="4.5703125" style="54" customWidth="1"/>
    <col min="9752" max="9755" width="6.42578125" style="54" customWidth="1"/>
    <col min="9756" max="9756" width="9.140625" style="54"/>
    <col min="9757" max="9757" width="18.140625" style="54" customWidth="1"/>
    <col min="9758" max="9761" width="4.28515625" style="54" customWidth="1"/>
    <col min="9762" max="9762" width="5.42578125" style="54" customWidth="1"/>
    <col min="9763" max="10003" width="9.140625" style="54"/>
    <col min="10004" max="10004" width="5" style="54" customWidth="1"/>
    <col min="10005" max="10005" width="2.42578125" style="54" customWidth="1"/>
    <col min="10006" max="10006" width="19.42578125" style="54" customWidth="1"/>
    <col min="10007" max="10007" width="4.5703125" style="54" customWidth="1"/>
    <col min="10008" max="10011" width="6.42578125" style="54" customWidth="1"/>
    <col min="10012" max="10012" width="9.140625" style="54"/>
    <col min="10013" max="10013" width="18.140625" style="54" customWidth="1"/>
    <col min="10014" max="10017" width="4.28515625" style="54" customWidth="1"/>
    <col min="10018" max="10018" width="5.42578125" style="54" customWidth="1"/>
    <col min="10019" max="10259" width="9.140625" style="54"/>
    <col min="10260" max="10260" width="5" style="54" customWidth="1"/>
    <col min="10261" max="10261" width="2.42578125" style="54" customWidth="1"/>
    <col min="10262" max="10262" width="19.42578125" style="54" customWidth="1"/>
    <col min="10263" max="10263" width="4.5703125" style="54" customWidth="1"/>
    <col min="10264" max="10267" width="6.42578125" style="54" customWidth="1"/>
    <col min="10268" max="10268" width="9.140625" style="54"/>
    <col min="10269" max="10269" width="18.140625" style="54" customWidth="1"/>
    <col min="10270" max="10273" width="4.28515625" style="54" customWidth="1"/>
    <col min="10274" max="10274" width="5.42578125" style="54" customWidth="1"/>
    <col min="10275" max="10515" width="9.140625" style="54"/>
    <col min="10516" max="10516" width="5" style="54" customWidth="1"/>
    <col min="10517" max="10517" width="2.42578125" style="54" customWidth="1"/>
    <col min="10518" max="10518" width="19.42578125" style="54" customWidth="1"/>
    <col min="10519" max="10519" width="4.5703125" style="54" customWidth="1"/>
    <col min="10520" max="10523" width="6.42578125" style="54" customWidth="1"/>
    <col min="10524" max="10524" width="9.140625" style="54"/>
    <col min="10525" max="10525" width="18.140625" style="54" customWidth="1"/>
    <col min="10526" max="10529" width="4.28515625" style="54" customWidth="1"/>
    <col min="10530" max="10530" width="5.42578125" style="54" customWidth="1"/>
    <col min="10531" max="10771" width="9.140625" style="54"/>
    <col min="10772" max="10772" width="5" style="54" customWidth="1"/>
    <col min="10773" max="10773" width="2.42578125" style="54" customWidth="1"/>
    <col min="10774" max="10774" width="19.42578125" style="54" customWidth="1"/>
    <col min="10775" max="10775" width="4.5703125" style="54" customWidth="1"/>
    <col min="10776" max="10779" width="6.42578125" style="54" customWidth="1"/>
    <col min="10780" max="10780" width="9.140625" style="54"/>
    <col min="10781" max="10781" width="18.140625" style="54" customWidth="1"/>
    <col min="10782" max="10785" width="4.28515625" style="54" customWidth="1"/>
    <col min="10786" max="10786" width="5.42578125" style="54" customWidth="1"/>
    <col min="10787" max="11027" width="9.140625" style="54"/>
    <col min="11028" max="11028" width="5" style="54" customWidth="1"/>
    <col min="11029" max="11029" width="2.42578125" style="54" customWidth="1"/>
    <col min="11030" max="11030" width="19.42578125" style="54" customWidth="1"/>
    <col min="11031" max="11031" width="4.5703125" style="54" customWidth="1"/>
    <col min="11032" max="11035" width="6.42578125" style="54" customWidth="1"/>
    <col min="11036" max="11036" width="9.140625" style="54"/>
    <col min="11037" max="11037" width="18.140625" style="54" customWidth="1"/>
    <col min="11038" max="11041" width="4.28515625" style="54" customWidth="1"/>
    <col min="11042" max="11042" width="5.42578125" style="54" customWidth="1"/>
    <col min="11043" max="11283" width="9.140625" style="54"/>
    <col min="11284" max="11284" width="5" style="54" customWidth="1"/>
    <col min="11285" max="11285" width="2.42578125" style="54" customWidth="1"/>
    <col min="11286" max="11286" width="19.42578125" style="54" customWidth="1"/>
    <col min="11287" max="11287" width="4.5703125" style="54" customWidth="1"/>
    <col min="11288" max="11291" width="6.42578125" style="54" customWidth="1"/>
    <col min="11292" max="11292" width="9.140625" style="54"/>
    <col min="11293" max="11293" width="18.140625" style="54" customWidth="1"/>
    <col min="11294" max="11297" width="4.28515625" style="54" customWidth="1"/>
    <col min="11298" max="11298" width="5.42578125" style="54" customWidth="1"/>
    <col min="11299" max="11539" width="9.140625" style="54"/>
    <col min="11540" max="11540" width="5" style="54" customWidth="1"/>
    <col min="11541" max="11541" width="2.42578125" style="54" customWidth="1"/>
    <col min="11542" max="11542" width="19.42578125" style="54" customWidth="1"/>
    <col min="11543" max="11543" width="4.5703125" style="54" customWidth="1"/>
    <col min="11544" max="11547" width="6.42578125" style="54" customWidth="1"/>
    <col min="11548" max="11548" width="9.140625" style="54"/>
    <col min="11549" max="11549" width="18.140625" style="54" customWidth="1"/>
    <col min="11550" max="11553" width="4.28515625" style="54" customWidth="1"/>
    <col min="11554" max="11554" width="5.42578125" style="54" customWidth="1"/>
    <col min="11555" max="11795" width="9.140625" style="54"/>
    <col min="11796" max="11796" width="5" style="54" customWidth="1"/>
    <col min="11797" max="11797" width="2.42578125" style="54" customWidth="1"/>
    <col min="11798" max="11798" width="19.42578125" style="54" customWidth="1"/>
    <col min="11799" max="11799" width="4.5703125" style="54" customWidth="1"/>
    <col min="11800" max="11803" width="6.42578125" style="54" customWidth="1"/>
    <col min="11804" max="11804" width="9.140625" style="54"/>
    <col min="11805" max="11805" width="18.140625" style="54" customWidth="1"/>
    <col min="11806" max="11809" width="4.28515625" style="54" customWidth="1"/>
    <col min="11810" max="11810" width="5.42578125" style="54" customWidth="1"/>
    <col min="11811" max="12051" width="9.140625" style="54"/>
    <col min="12052" max="12052" width="5" style="54" customWidth="1"/>
    <col min="12053" max="12053" width="2.42578125" style="54" customWidth="1"/>
    <col min="12054" max="12054" width="19.42578125" style="54" customWidth="1"/>
    <col min="12055" max="12055" width="4.5703125" style="54" customWidth="1"/>
    <col min="12056" max="12059" width="6.42578125" style="54" customWidth="1"/>
    <col min="12060" max="12060" width="9.140625" style="54"/>
    <col min="12061" max="12061" width="18.140625" style="54" customWidth="1"/>
    <col min="12062" max="12065" width="4.28515625" style="54" customWidth="1"/>
    <col min="12066" max="12066" width="5.42578125" style="54" customWidth="1"/>
    <col min="12067" max="12307" width="9.140625" style="54"/>
    <col min="12308" max="12308" width="5" style="54" customWidth="1"/>
    <col min="12309" max="12309" width="2.42578125" style="54" customWidth="1"/>
    <col min="12310" max="12310" width="19.42578125" style="54" customWidth="1"/>
    <col min="12311" max="12311" width="4.5703125" style="54" customWidth="1"/>
    <col min="12312" max="12315" width="6.42578125" style="54" customWidth="1"/>
    <col min="12316" max="12316" width="9.140625" style="54"/>
    <col min="12317" max="12317" width="18.140625" style="54" customWidth="1"/>
    <col min="12318" max="12321" width="4.28515625" style="54" customWidth="1"/>
    <col min="12322" max="12322" width="5.42578125" style="54" customWidth="1"/>
    <col min="12323" max="12563" width="9.140625" style="54"/>
    <col min="12564" max="12564" width="5" style="54" customWidth="1"/>
    <col min="12565" max="12565" width="2.42578125" style="54" customWidth="1"/>
    <col min="12566" max="12566" width="19.42578125" style="54" customWidth="1"/>
    <col min="12567" max="12567" width="4.5703125" style="54" customWidth="1"/>
    <col min="12568" max="12571" width="6.42578125" style="54" customWidth="1"/>
    <col min="12572" max="12572" width="9.140625" style="54"/>
    <col min="12573" max="12573" width="18.140625" style="54" customWidth="1"/>
    <col min="12574" max="12577" width="4.28515625" style="54" customWidth="1"/>
    <col min="12578" max="12578" width="5.42578125" style="54" customWidth="1"/>
    <col min="12579" max="12819" width="9.140625" style="54"/>
    <col min="12820" max="12820" width="5" style="54" customWidth="1"/>
    <col min="12821" max="12821" width="2.42578125" style="54" customWidth="1"/>
    <col min="12822" max="12822" width="19.42578125" style="54" customWidth="1"/>
    <col min="12823" max="12823" width="4.5703125" style="54" customWidth="1"/>
    <col min="12824" max="12827" width="6.42578125" style="54" customWidth="1"/>
    <col min="12828" max="12828" width="9.140625" style="54"/>
    <col min="12829" max="12829" width="18.140625" style="54" customWidth="1"/>
    <col min="12830" max="12833" width="4.28515625" style="54" customWidth="1"/>
    <col min="12834" max="12834" width="5.42578125" style="54" customWidth="1"/>
    <col min="12835" max="13075" width="9.140625" style="54"/>
    <col min="13076" max="13076" width="5" style="54" customWidth="1"/>
    <col min="13077" max="13077" width="2.42578125" style="54" customWidth="1"/>
    <col min="13078" max="13078" width="19.42578125" style="54" customWidth="1"/>
    <col min="13079" max="13079" width="4.5703125" style="54" customWidth="1"/>
    <col min="13080" max="13083" width="6.42578125" style="54" customWidth="1"/>
    <col min="13084" max="13084" width="9.140625" style="54"/>
    <col min="13085" max="13085" width="18.140625" style="54" customWidth="1"/>
    <col min="13086" max="13089" width="4.28515625" style="54" customWidth="1"/>
    <col min="13090" max="13090" width="5.42578125" style="54" customWidth="1"/>
    <col min="13091" max="13331" width="9.140625" style="54"/>
    <col min="13332" max="13332" width="5" style="54" customWidth="1"/>
    <col min="13333" max="13333" width="2.42578125" style="54" customWidth="1"/>
    <col min="13334" max="13334" width="19.42578125" style="54" customWidth="1"/>
    <col min="13335" max="13335" width="4.5703125" style="54" customWidth="1"/>
    <col min="13336" max="13339" width="6.42578125" style="54" customWidth="1"/>
    <col min="13340" max="13340" width="9.140625" style="54"/>
    <col min="13341" max="13341" width="18.140625" style="54" customWidth="1"/>
    <col min="13342" max="13345" width="4.28515625" style="54" customWidth="1"/>
    <col min="13346" max="13346" width="5.42578125" style="54" customWidth="1"/>
    <col min="13347" max="13587" width="9.140625" style="54"/>
    <col min="13588" max="13588" width="5" style="54" customWidth="1"/>
    <col min="13589" max="13589" width="2.42578125" style="54" customWidth="1"/>
    <col min="13590" max="13590" width="19.42578125" style="54" customWidth="1"/>
    <col min="13591" max="13591" width="4.5703125" style="54" customWidth="1"/>
    <col min="13592" max="13595" width="6.42578125" style="54" customWidth="1"/>
    <col min="13596" max="13596" width="9.140625" style="54"/>
    <col min="13597" max="13597" width="18.140625" style="54" customWidth="1"/>
    <col min="13598" max="13601" width="4.28515625" style="54" customWidth="1"/>
    <col min="13602" max="13602" width="5.42578125" style="54" customWidth="1"/>
    <col min="13603" max="13843" width="9.140625" style="54"/>
    <col min="13844" max="13844" width="5" style="54" customWidth="1"/>
    <col min="13845" max="13845" width="2.42578125" style="54" customWidth="1"/>
    <col min="13846" max="13846" width="19.42578125" style="54" customWidth="1"/>
    <col min="13847" max="13847" width="4.5703125" style="54" customWidth="1"/>
    <col min="13848" max="13851" width="6.42578125" style="54" customWidth="1"/>
    <col min="13852" max="13852" width="9.140625" style="54"/>
    <col min="13853" max="13853" width="18.140625" style="54" customWidth="1"/>
    <col min="13854" max="13857" width="4.28515625" style="54" customWidth="1"/>
    <col min="13858" max="13858" width="5.42578125" style="54" customWidth="1"/>
    <col min="13859" max="14099" width="9.140625" style="54"/>
    <col min="14100" max="14100" width="5" style="54" customWidth="1"/>
    <col min="14101" max="14101" width="2.42578125" style="54" customWidth="1"/>
    <col min="14102" max="14102" width="19.42578125" style="54" customWidth="1"/>
    <col min="14103" max="14103" width="4.5703125" style="54" customWidth="1"/>
    <col min="14104" max="14107" width="6.42578125" style="54" customWidth="1"/>
    <col min="14108" max="14108" width="9.140625" style="54"/>
    <col min="14109" max="14109" width="18.140625" style="54" customWidth="1"/>
    <col min="14110" max="14113" width="4.28515625" style="54" customWidth="1"/>
    <col min="14114" max="14114" width="5.42578125" style="54" customWidth="1"/>
    <col min="14115" max="14355" width="9.140625" style="54"/>
    <col min="14356" max="14356" width="5" style="54" customWidth="1"/>
    <col min="14357" max="14357" width="2.42578125" style="54" customWidth="1"/>
    <col min="14358" max="14358" width="19.42578125" style="54" customWidth="1"/>
    <col min="14359" max="14359" width="4.5703125" style="54" customWidth="1"/>
    <col min="14360" max="14363" width="6.42578125" style="54" customWidth="1"/>
    <col min="14364" max="14364" width="9.140625" style="54"/>
    <col min="14365" max="14365" width="18.140625" style="54" customWidth="1"/>
    <col min="14366" max="14369" width="4.28515625" style="54" customWidth="1"/>
    <col min="14370" max="14370" width="5.42578125" style="54" customWidth="1"/>
    <col min="14371" max="14611" width="9.140625" style="54"/>
    <col min="14612" max="14612" width="5" style="54" customWidth="1"/>
    <col min="14613" max="14613" width="2.42578125" style="54" customWidth="1"/>
    <col min="14614" max="14614" width="19.42578125" style="54" customWidth="1"/>
    <col min="14615" max="14615" width="4.5703125" style="54" customWidth="1"/>
    <col min="14616" max="14619" width="6.42578125" style="54" customWidth="1"/>
    <col min="14620" max="14620" width="9.140625" style="54"/>
    <col min="14621" max="14621" width="18.140625" style="54" customWidth="1"/>
    <col min="14622" max="14625" width="4.28515625" style="54" customWidth="1"/>
    <col min="14626" max="14626" width="5.42578125" style="54" customWidth="1"/>
    <col min="14627" max="14867" width="9.140625" style="54"/>
    <col min="14868" max="14868" width="5" style="54" customWidth="1"/>
    <col min="14869" max="14869" width="2.42578125" style="54" customWidth="1"/>
    <col min="14870" max="14870" width="19.42578125" style="54" customWidth="1"/>
    <col min="14871" max="14871" width="4.5703125" style="54" customWidth="1"/>
    <col min="14872" max="14875" width="6.42578125" style="54" customWidth="1"/>
    <col min="14876" max="14876" width="9.140625" style="54"/>
    <col min="14877" max="14877" width="18.140625" style="54" customWidth="1"/>
    <col min="14878" max="14881" width="4.28515625" style="54" customWidth="1"/>
    <col min="14882" max="14882" width="5.42578125" style="54" customWidth="1"/>
    <col min="14883" max="15123" width="9.140625" style="54"/>
    <col min="15124" max="15124" width="5" style="54" customWidth="1"/>
    <col min="15125" max="15125" width="2.42578125" style="54" customWidth="1"/>
    <col min="15126" max="15126" width="19.42578125" style="54" customWidth="1"/>
    <col min="15127" max="15127" width="4.5703125" style="54" customWidth="1"/>
    <col min="15128" max="15131" width="6.42578125" style="54" customWidth="1"/>
    <col min="15132" max="15132" width="9.140625" style="54"/>
    <col min="15133" max="15133" width="18.140625" style="54" customWidth="1"/>
    <col min="15134" max="15137" width="4.28515625" style="54" customWidth="1"/>
    <col min="15138" max="15138" width="5.42578125" style="54" customWidth="1"/>
    <col min="15139" max="15379" width="9.140625" style="54"/>
    <col min="15380" max="15380" width="5" style="54" customWidth="1"/>
    <col min="15381" max="15381" width="2.42578125" style="54" customWidth="1"/>
    <col min="15382" max="15382" width="19.42578125" style="54" customWidth="1"/>
    <col min="15383" max="15383" width="4.5703125" style="54" customWidth="1"/>
    <col min="15384" max="15387" width="6.42578125" style="54" customWidth="1"/>
    <col min="15388" max="15388" width="9.140625" style="54"/>
    <col min="15389" max="15389" width="18.140625" style="54" customWidth="1"/>
    <col min="15390" max="15393" width="4.28515625" style="54" customWidth="1"/>
    <col min="15394" max="15394" width="5.42578125" style="54" customWidth="1"/>
    <col min="15395" max="15635" width="9.140625" style="54"/>
    <col min="15636" max="15636" width="5" style="54" customWidth="1"/>
    <col min="15637" max="15637" width="2.42578125" style="54" customWidth="1"/>
    <col min="15638" max="15638" width="19.42578125" style="54" customWidth="1"/>
    <col min="15639" max="15639" width="4.5703125" style="54" customWidth="1"/>
    <col min="15640" max="15643" width="6.42578125" style="54" customWidth="1"/>
    <col min="15644" max="15644" width="9.140625" style="54"/>
    <col min="15645" max="15645" width="18.140625" style="54" customWidth="1"/>
    <col min="15646" max="15649" width="4.28515625" style="54" customWidth="1"/>
    <col min="15650" max="15650" width="5.42578125" style="54" customWidth="1"/>
    <col min="15651" max="15891" width="9.140625" style="54"/>
    <col min="15892" max="15892" width="5" style="54" customWidth="1"/>
    <col min="15893" max="15893" width="2.42578125" style="54" customWidth="1"/>
    <col min="15894" max="15894" width="19.42578125" style="54" customWidth="1"/>
    <col min="15895" max="15895" width="4.5703125" style="54" customWidth="1"/>
    <col min="15896" max="15899" width="6.42578125" style="54" customWidth="1"/>
    <col min="15900" max="15900" width="9.140625" style="54"/>
    <col min="15901" max="15901" width="18.140625" style="54" customWidth="1"/>
    <col min="15902" max="15905" width="4.28515625" style="54" customWidth="1"/>
    <col min="15906" max="15906" width="5.42578125" style="54" customWidth="1"/>
    <col min="15907" max="16147" width="9.140625" style="54"/>
    <col min="16148" max="16148" width="5" style="54" customWidth="1"/>
    <col min="16149" max="16149" width="2.42578125" style="54" customWidth="1"/>
    <col min="16150" max="16150" width="19.42578125" style="54" customWidth="1"/>
    <col min="16151" max="16151" width="4.5703125" style="54" customWidth="1"/>
    <col min="16152" max="16155" width="6.42578125" style="54" customWidth="1"/>
    <col min="16156" max="16156" width="9.140625" style="54"/>
    <col min="16157" max="16157" width="18.140625" style="54" customWidth="1"/>
    <col min="16158" max="16161" width="4.28515625" style="54" customWidth="1"/>
    <col min="16162" max="16162" width="5.42578125" style="54" customWidth="1"/>
    <col min="16163" max="16384" width="9.140625" style="54"/>
  </cols>
  <sheetData>
    <row r="1" spans="1:64" ht="11.25" customHeight="1" x14ac:dyDescent="0.2">
      <c r="A1" s="173"/>
      <c r="B1" s="240" t="s">
        <v>249</v>
      </c>
      <c r="C1" s="138"/>
      <c r="D1" s="52"/>
      <c r="E1" s="55"/>
      <c r="F1" s="57">
        <v>1</v>
      </c>
      <c r="G1" s="56" t="s">
        <v>76</v>
      </c>
      <c r="H1" s="56" t="s">
        <v>59</v>
      </c>
      <c r="I1" s="168"/>
      <c r="J1" s="169"/>
      <c r="K1" s="57">
        <v>2</v>
      </c>
      <c r="L1" s="56" t="s">
        <v>76</v>
      </c>
      <c r="M1" s="56" t="s">
        <v>59</v>
      </c>
      <c r="N1" s="168"/>
      <c r="O1" s="169"/>
      <c r="P1" s="57">
        <v>3</v>
      </c>
      <c r="Q1" s="56" t="s">
        <v>76</v>
      </c>
      <c r="R1" s="56" t="s">
        <v>59</v>
      </c>
      <c r="S1" s="168"/>
      <c r="T1" s="169"/>
      <c r="U1" s="57">
        <v>4</v>
      </c>
      <c r="V1" s="56" t="s">
        <v>76</v>
      </c>
      <c r="W1" s="56" t="s">
        <v>59</v>
      </c>
      <c r="X1" s="168"/>
      <c r="Y1" s="169"/>
      <c r="Z1" s="57">
        <v>5</v>
      </c>
      <c r="AA1" s="56" t="s">
        <v>76</v>
      </c>
      <c r="AB1" s="56" t="s">
        <v>59</v>
      </c>
      <c r="AC1" s="168"/>
      <c r="AD1" s="57">
        <v>6</v>
      </c>
      <c r="AE1" s="56" t="s">
        <v>76</v>
      </c>
      <c r="AF1" s="56" t="s">
        <v>59</v>
      </c>
      <c r="AG1" s="168"/>
      <c r="AH1" s="169"/>
      <c r="AI1" s="57">
        <v>7</v>
      </c>
      <c r="AJ1" s="56" t="s">
        <v>76</v>
      </c>
      <c r="AK1" s="56" t="s">
        <v>59</v>
      </c>
      <c r="AL1" s="168"/>
      <c r="AM1" s="169"/>
      <c r="AN1" s="57">
        <v>6</v>
      </c>
      <c r="AO1" s="56" t="s">
        <v>76</v>
      </c>
      <c r="AP1" s="56" t="s">
        <v>59</v>
      </c>
      <c r="AQ1" s="168"/>
      <c r="AR1" s="169"/>
      <c r="AS1" s="170"/>
      <c r="AT1" s="171"/>
      <c r="AU1" s="57" t="s">
        <v>74</v>
      </c>
      <c r="AV1" s="57" t="s">
        <v>30</v>
      </c>
      <c r="AW1" s="57" t="s">
        <v>76</v>
      </c>
      <c r="AX1" s="57" t="s">
        <v>59</v>
      </c>
      <c r="AY1" s="57" t="s">
        <v>78</v>
      </c>
      <c r="AZ1" s="58"/>
      <c r="BD1" s="137"/>
      <c r="BE1" s="137"/>
      <c r="BF1" s="137"/>
      <c r="BG1" s="137"/>
      <c r="BH1" s="137"/>
      <c r="BI1" s="137"/>
      <c r="BJ1" s="137"/>
      <c r="BK1" s="137"/>
    </row>
    <row r="2" spans="1:64" ht="11.25" customHeight="1" x14ac:dyDescent="0.2">
      <c r="A2" s="167" t="s">
        <v>93</v>
      </c>
      <c r="B2" s="241">
        <v>3</v>
      </c>
      <c r="C2" s="139" t="s">
        <v>161</v>
      </c>
      <c r="D2" s="59"/>
      <c r="E2" s="60"/>
      <c r="F2" s="61" t="s">
        <v>74</v>
      </c>
      <c r="G2" s="172">
        <v>62</v>
      </c>
      <c r="H2" s="172">
        <v>41</v>
      </c>
      <c r="I2" s="62"/>
      <c r="J2" s="63"/>
      <c r="K2" s="64" t="s">
        <v>74</v>
      </c>
      <c r="L2" s="172">
        <v>72</v>
      </c>
      <c r="M2" s="172">
        <v>33</v>
      </c>
      <c r="N2" s="62"/>
      <c r="O2" s="63"/>
      <c r="P2" s="64" t="s">
        <v>74</v>
      </c>
      <c r="Q2" s="172">
        <v>62</v>
      </c>
      <c r="R2" s="172">
        <v>59</v>
      </c>
      <c r="S2" s="62"/>
      <c r="T2" s="63"/>
      <c r="U2" s="64" t="s">
        <v>74</v>
      </c>
      <c r="V2" s="172">
        <v>53</v>
      </c>
      <c r="W2" s="172">
        <v>43</v>
      </c>
      <c r="X2" s="62"/>
      <c r="Y2" s="63"/>
      <c r="Z2" s="64" t="s">
        <v>74</v>
      </c>
      <c r="AA2" s="172">
        <v>43</v>
      </c>
      <c r="AB2" s="172">
        <v>38</v>
      </c>
      <c r="AC2" s="62"/>
      <c r="AD2" s="64" t="s">
        <v>74</v>
      </c>
      <c r="AE2" s="172">
        <v>58</v>
      </c>
      <c r="AF2" s="172">
        <v>54</v>
      </c>
      <c r="AG2" s="62"/>
      <c r="AH2" s="63"/>
      <c r="AL2" s="62"/>
      <c r="AM2" s="63"/>
      <c r="AQ2" s="62"/>
      <c r="AR2" s="63"/>
      <c r="AS2" s="59"/>
      <c r="AT2" s="136"/>
      <c r="AU2" s="237">
        <v>6</v>
      </c>
      <c r="AV2" s="172">
        <v>0</v>
      </c>
      <c r="AW2" s="64">
        <v>350</v>
      </c>
      <c r="AX2" s="172">
        <v>268</v>
      </c>
      <c r="AY2" s="172">
        <v>82</v>
      </c>
      <c r="AZ2" s="167" t="s">
        <v>93</v>
      </c>
      <c r="BC2" s="189" t="s">
        <v>214</v>
      </c>
      <c r="BD2" s="137"/>
      <c r="BE2" s="54"/>
      <c r="BF2" s="137"/>
      <c r="BG2" s="137"/>
      <c r="BH2" s="137"/>
      <c r="BI2" s="137"/>
      <c r="BJ2" s="137"/>
      <c r="BK2" s="137"/>
    </row>
    <row r="3" spans="1:64" ht="11.25" customHeight="1" x14ac:dyDescent="0.2">
      <c r="A3" s="167" t="s">
        <v>94</v>
      </c>
      <c r="B3" s="241">
        <v>1</v>
      </c>
      <c r="C3" s="139" t="s">
        <v>155</v>
      </c>
      <c r="D3" s="59"/>
      <c r="E3" s="60"/>
      <c r="F3" s="61" t="s">
        <v>74</v>
      </c>
      <c r="G3" s="172">
        <v>82</v>
      </c>
      <c r="H3" s="172">
        <v>60</v>
      </c>
      <c r="I3" s="62"/>
      <c r="J3" s="63"/>
      <c r="K3" s="64" t="s">
        <v>74</v>
      </c>
      <c r="L3" s="172">
        <v>62</v>
      </c>
      <c r="M3" s="172">
        <v>39</v>
      </c>
      <c r="N3" s="62"/>
      <c r="O3" s="63"/>
      <c r="P3" s="64" t="s">
        <v>74</v>
      </c>
      <c r="Q3" s="172">
        <v>70</v>
      </c>
      <c r="R3" s="172">
        <v>32</v>
      </c>
      <c r="S3" s="62"/>
      <c r="T3" s="63"/>
      <c r="U3" s="64" t="s">
        <v>74</v>
      </c>
      <c r="V3" s="172">
        <v>67</v>
      </c>
      <c r="W3" s="172">
        <v>58</v>
      </c>
      <c r="X3" s="62"/>
      <c r="Y3" s="63"/>
      <c r="Z3" s="64" t="s">
        <v>74</v>
      </c>
      <c r="AA3" s="172">
        <v>67</v>
      </c>
      <c r="AB3" s="172">
        <v>50</v>
      </c>
      <c r="AC3" s="62"/>
      <c r="AD3" s="64" t="s">
        <v>30</v>
      </c>
      <c r="AE3" s="172">
        <v>43</v>
      </c>
      <c r="AF3" s="172">
        <v>50</v>
      </c>
      <c r="AG3" s="62"/>
      <c r="AH3" s="63"/>
      <c r="AL3" s="62"/>
      <c r="AM3" s="63"/>
      <c r="AQ3" s="62"/>
      <c r="AR3" s="63"/>
      <c r="AS3" s="59"/>
      <c r="AT3" s="136"/>
      <c r="AU3" s="237">
        <v>5</v>
      </c>
      <c r="AV3" s="172">
        <v>1</v>
      </c>
      <c r="AW3" s="64">
        <v>391</v>
      </c>
      <c r="AX3" s="172">
        <v>289</v>
      </c>
      <c r="AY3" s="172">
        <v>102</v>
      </c>
      <c r="AZ3" s="167" t="s">
        <v>94</v>
      </c>
      <c r="BD3" s="137"/>
      <c r="BE3" s="54"/>
      <c r="BF3" s="137"/>
      <c r="BG3" s="137"/>
      <c r="BH3" s="137"/>
      <c r="BI3" s="137"/>
      <c r="BJ3" s="137"/>
      <c r="BK3" s="137"/>
    </row>
    <row r="4" spans="1:64" ht="11.25" customHeight="1" x14ac:dyDescent="0.2">
      <c r="A4" s="167" t="s">
        <v>95</v>
      </c>
      <c r="B4" s="241">
        <v>2</v>
      </c>
      <c r="C4" s="139" t="s">
        <v>152</v>
      </c>
      <c r="D4" s="59"/>
      <c r="E4" s="60"/>
      <c r="F4" s="61" t="s">
        <v>74</v>
      </c>
      <c r="G4" s="172">
        <v>76</v>
      </c>
      <c r="H4" s="172">
        <v>44</v>
      </c>
      <c r="I4" s="62"/>
      <c r="J4" s="63"/>
      <c r="K4" s="64" t="s">
        <v>74</v>
      </c>
      <c r="L4" s="172">
        <v>69</v>
      </c>
      <c r="M4" s="172">
        <v>21</v>
      </c>
      <c r="N4" s="62"/>
      <c r="O4" s="63"/>
      <c r="P4" s="64" t="s">
        <v>74</v>
      </c>
      <c r="Q4" s="172">
        <v>53</v>
      </c>
      <c r="R4" s="172">
        <v>39</v>
      </c>
      <c r="S4" s="62"/>
      <c r="T4" s="63"/>
      <c r="U4" s="64" t="s">
        <v>74</v>
      </c>
      <c r="V4" s="172">
        <v>68</v>
      </c>
      <c r="W4" s="172">
        <v>40</v>
      </c>
      <c r="X4" s="62"/>
      <c r="Y4" s="63"/>
      <c r="Z4" s="64" t="s">
        <v>74</v>
      </c>
      <c r="AA4" s="172">
        <v>68</v>
      </c>
      <c r="AB4" s="172">
        <v>50</v>
      </c>
      <c r="AC4" s="62"/>
      <c r="AD4" s="64" t="s">
        <v>30</v>
      </c>
      <c r="AE4" s="172">
        <v>54</v>
      </c>
      <c r="AF4" s="172">
        <v>58</v>
      </c>
      <c r="AG4" s="62"/>
      <c r="AH4" s="63"/>
      <c r="AL4" s="62"/>
      <c r="AM4" s="63"/>
      <c r="AQ4" s="62"/>
      <c r="AR4" s="63"/>
      <c r="AS4" s="59"/>
      <c r="AT4" s="136"/>
      <c r="AU4" s="237">
        <v>5</v>
      </c>
      <c r="AV4" s="172">
        <v>1</v>
      </c>
      <c r="AW4" s="64">
        <v>388</v>
      </c>
      <c r="AX4" s="172">
        <v>252</v>
      </c>
      <c r="AY4" s="172">
        <v>136</v>
      </c>
      <c r="AZ4" s="167" t="s">
        <v>95</v>
      </c>
      <c r="BD4" s="137"/>
      <c r="BE4" s="54"/>
      <c r="BF4" s="137"/>
      <c r="BG4" s="137"/>
      <c r="BH4" s="137"/>
      <c r="BI4" s="137"/>
      <c r="BJ4" s="137"/>
      <c r="BK4" s="137"/>
    </row>
    <row r="5" spans="1:64" ht="11.25" customHeight="1" x14ac:dyDescent="0.2">
      <c r="A5" s="167" t="s">
        <v>96</v>
      </c>
      <c r="B5" s="241">
        <v>5</v>
      </c>
      <c r="C5" s="139" t="s">
        <v>151</v>
      </c>
      <c r="D5" s="59"/>
      <c r="E5" s="60"/>
      <c r="F5" s="61" t="s">
        <v>74</v>
      </c>
      <c r="G5" s="172">
        <v>62</v>
      </c>
      <c r="H5" s="172">
        <v>59</v>
      </c>
      <c r="I5" s="62"/>
      <c r="J5" s="63"/>
      <c r="K5" s="64" t="s">
        <v>74</v>
      </c>
      <c r="L5" s="172">
        <v>68</v>
      </c>
      <c r="M5" s="172">
        <v>46</v>
      </c>
      <c r="N5" s="62"/>
      <c r="O5" s="63"/>
      <c r="P5" s="64" t="s">
        <v>74</v>
      </c>
      <c r="Q5" s="172">
        <v>60</v>
      </c>
      <c r="R5" s="172">
        <v>24</v>
      </c>
      <c r="S5" s="62"/>
      <c r="T5" s="63"/>
      <c r="U5" s="64" t="s">
        <v>74</v>
      </c>
      <c r="V5" s="172">
        <v>64</v>
      </c>
      <c r="W5" s="172">
        <v>54</v>
      </c>
      <c r="X5" s="62"/>
      <c r="Y5" s="63"/>
      <c r="Z5" s="64" t="s">
        <v>30</v>
      </c>
      <c r="AA5" s="172">
        <v>50</v>
      </c>
      <c r="AB5" s="172">
        <v>67</v>
      </c>
      <c r="AC5" s="62"/>
      <c r="AD5" s="64" t="s">
        <v>74</v>
      </c>
      <c r="AE5" s="172">
        <v>59</v>
      </c>
      <c r="AF5" s="172">
        <v>38</v>
      </c>
      <c r="AG5" s="62"/>
      <c r="AH5" s="63"/>
      <c r="AL5" s="62"/>
      <c r="AM5" s="63"/>
      <c r="AQ5" s="62"/>
      <c r="AR5" s="63"/>
      <c r="AS5" s="59"/>
      <c r="AT5" s="136"/>
      <c r="AU5" s="237">
        <v>5</v>
      </c>
      <c r="AV5" s="172">
        <v>1</v>
      </c>
      <c r="AW5" s="64">
        <v>363</v>
      </c>
      <c r="AX5" s="172">
        <v>288</v>
      </c>
      <c r="AY5" s="172">
        <v>75</v>
      </c>
      <c r="AZ5" s="167" t="s">
        <v>96</v>
      </c>
      <c r="BD5" s="137"/>
      <c r="BE5" s="54"/>
      <c r="BF5" s="137"/>
      <c r="BG5" s="137"/>
      <c r="BH5" s="137"/>
      <c r="BI5" s="137"/>
      <c r="BJ5" s="137"/>
      <c r="BK5" s="137"/>
    </row>
    <row r="6" spans="1:64" ht="11.25" customHeight="1" x14ac:dyDescent="0.2">
      <c r="A6" s="167" t="s">
        <v>97</v>
      </c>
      <c r="B6" s="241">
        <v>9</v>
      </c>
      <c r="C6" s="139" t="s">
        <v>205</v>
      </c>
      <c r="D6" s="59"/>
      <c r="E6" s="60"/>
      <c r="F6" s="61" t="s">
        <v>74</v>
      </c>
      <c r="G6" s="172">
        <v>73</v>
      </c>
      <c r="H6" s="172">
        <v>27</v>
      </c>
      <c r="I6" s="62"/>
      <c r="J6" s="63"/>
      <c r="K6" s="64" t="s">
        <v>30</v>
      </c>
      <c r="L6" s="172">
        <v>44</v>
      </c>
      <c r="M6" s="172">
        <v>66</v>
      </c>
      <c r="N6" s="62"/>
      <c r="O6" s="63"/>
      <c r="P6" s="64" t="s">
        <v>74</v>
      </c>
      <c r="Q6" s="172">
        <v>63</v>
      </c>
      <c r="R6" s="172">
        <v>46</v>
      </c>
      <c r="S6" s="62"/>
      <c r="T6" s="63"/>
      <c r="U6" s="64" t="s">
        <v>74</v>
      </c>
      <c r="V6" s="172">
        <v>64</v>
      </c>
      <c r="W6" s="172">
        <v>55</v>
      </c>
      <c r="X6" s="62"/>
      <c r="Y6" s="63"/>
      <c r="Z6" s="64" t="s">
        <v>74</v>
      </c>
      <c r="AA6" s="172">
        <v>58</v>
      </c>
      <c r="AB6" s="172">
        <v>30</v>
      </c>
      <c r="AC6" s="62"/>
      <c r="AD6" s="64" t="s">
        <v>74</v>
      </c>
      <c r="AE6" s="172">
        <v>42</v>
      </c>
      <c r="AF6" s="172">
        <v>25</v>
      </c>
      <c r="AG6" s="62"/>
      <c r="AH6" s="63"/>
      <c r="AL6" s="62"/>
      <c r="AM6" s="63"/>
      <c r="AQ6" s="62"/>
      <c r="AR6" s="63"/>
      <c r="AS6" s="59"/>
      <c r="AT6" s="136"/>
      <c r="AU6" s="237">
        <v>5</v>
      </c>
      <c r="AV6" s="172">
        <v>1</v>
      </c>
      <c r="AW6" s="64">
        <v>344</v>
      </c>
      <c r="AX6" s="172">
        <v>249</v>
      </c>
      <c r="AY6" s="172">
        <v>95</v>
      </c>
      <c r="AZ6" s="167" t="s">
        <v>97</v>
      </c>
      <c r="BD6" s="137"/>
      <c r="BE6" s="54"/>
      <c r="BF6" s="137"/>
      <c r="BG6" s="137"/>
      <c r="BH6" s="137"/>
      <c r="BI6" s="137"/>
      <c r="BJ6" s="137"/>
      <c r="BK6" s="137"/>
    </row>
    <row r="7" spans="1:64" ht="11.25" customHeight="1" x14ac:dyDescent="0.2">
      <c r="A7" s="167" t="s">
        <v>98</v>
      </c>
      <c r="B7" s="241">
        <v>15</v>
      </c>
      <c r="C7" s="139" t="s">
        <v>209</v>
      </c>
      <c r="D7" s="59"/>
      <c r="E7" s="60"/>
      <c r="F7" s="61" t="s">
        <v>30</v>
      </c>
      <c r="G7" s="172">
        <v>55</v>
      </c>
      <c r="H7" s="172">
        <v>69</v>
      </c>
      <c r="I7" s="62"/>
      <c r="J7" s="63"/>
      <c r="K7" s="64" t="s">
        <v>74</v>
      </c>
      <c r="L7" s="172">
        <v>66</v>
      </c>
      <c r="M7" s="172">
        <v>36</v>
      </c>
      <c r="N7" s="62"/>
      <c r="O7" s="63"/>
      <c r="P7" s="64" t="s">
        <v>30</v>
      </c>
      <c r="Q7" s="172">
        <v>46</v>
      </c>
      <c r="R7" s="172">
        <v>63</v>
      </c>
      <c r="S7" s="62"/>
      <c r="T7" s="63"/>
      <c r="U7" s="64" t="s">
        <v>74</v>
      </c>
      <c r="V7" s="172">
        <v>70</v>
      </c>
      <c r="W7" s="172">
        <v>28</v>
      </c>
      <c r="X7" s="62"/>
      <c r="Y7" s="63"/>
      <c r="Z7" s="64" t="s">
        <v>74</v>
      </c>
      <c r="AA7" s="172">
        <v>58</v>
      </c>
      <c r="AB7" s="172">
        <v>49</v>
      </c>
      <c r="AC7" s="62"/>
      <c r="AD7" s="64" t="s">
        <v>74</v>
      </c>
      <c r="AE7" s="172">
        <v>66</v>
      </c>
      <c r="AF7" s="172">
        <v>44</v>
      </c>
      <c r="AG7" s="62"/>
      <c r="AH7" s="63"/>
      <c r="AL7" s="62"/>
      <c r="AM7" s="63"/>
      <c r="AQ7" s="62"/>
      <c r="AR7" s="63"/>
      <c r="AS7" s="59"/>
      <c r="AT7" s="136"/>
      <c r="AU7" s="237">
        <v>4</v>
      </c>
      <c r="AV7" s="172">
        <v>2</v>
      </c>
      <c r="AW7" s="64">
        <v>361</v>
      </c>
      <c r="AX7" s="172">
        <v>289</v>
      </c>
      <c r="AY7" s="172">
        <v>72</v>
      </c>
      <c r="AZ7" s="167" t="s">
        <v>98</v>
      </c>
      <c r="BD7" s="137"/>
      <c r="BE7" s="54"/>
      <c r="BF7" s="137"/>
      <c r="BG7" s="137"/>
      <c r="BH7" s="137"/>
      <c r="BI7" s="137"/>
      <c r="BJ7" s="137"/>
      <c r="BK7" s="137"/>
    </row>
    <row r="8" spans="1:64" ht="11.25" customHeight="1" x14ac:dyDescent="0.2">
      <c r="A8" s="167" t="s">
        <v>99</v>
      </c>
      <c r="B8" s="241">
        <v>4</v>
      </c>
      <c r="C8" s="139" t="s">
        <v>86</v>
      </c>
      <c r="D8" s="59"/>
      <c r="E8" s="60"/>
      <c r="F8" s="61" t="s">
        <v>74</v>
      </c>
      <c r="G8" s="172">
        <v>69</v>
      </c>
      <c r="H8" s="172">
        <v>55</v>
      </c>
      <c r="I8" s="62"/>
      <c r="J8" s="63"/>
      <c r="K8" s="64" t="s">
        <v>74</v>
      </c>
      <c r="L8" s="172">
        <v>66</v>
      </c>
      <c r="M8" s="172">
        <v>44</v>
      </c>
      <c r="N8" s="62"/>
      <c r="O8" s="63"/>
      <c r="P8" s="64" t="s">
        <v>74</v>
      </c>
      <c r="Q8" s="172">
        <v>59</v>
      </c>
      <c r="R8" s="172">
        <v>45</v>
      </c>
      <c r="S8" s="62"/>
      <c r="T8" s="63"/>
      <c r="U8" s="64" t="s">
        <v>30</v>
      </c>
      <c r="V8" s="172">
        <v>54</v>
      </c>
      <c r="W8" s="172">
        <v>64</v>
      </c>
      <c r="X8" s="62"/>
      <c r="Y8" s="63"/>
      <c r="Z8" s="64" t="s">
        <v>30</v>
      </c>
      <c r="AA8" s="172">
        <v>49</v>
      </c>
      <c r="AB8" s="172">
        <v>59</v>
      </c>
      <c r="AC8" s="62"/>
      <c r="AD8" s="64" t="s">
        <v>74</v>
      </c>
      <c r="AE8" s="172">
        <v>50</v>
      </c>
      <c r="AF8" s="172">
        <v>43</v>
      </c>
      <c r="AG8" s="62"/>
      <c r="AH8" s="63"/>
      <c r="AL8" s="62"/>
      <c r="AM8" s="63"/>
      <c r="AQ8" s="62"/>
      <c r="AR8" s="63"/>
      <c r="AS8" s="59"/>
      <c r="AT8" s="136"/>
      <c r="AU8" s="237">
        <v>4</v>
      </c>
      <c r="AV8" s="172">
        <v>2</v>
      </c>
      <c r="AW8" s="64">
        <v>347</v>
      </c>
      <c r="AX8" s="172">
        <v>310</v>
      </c>
      <c r="AY8" s="172">
        <v>37</v>
      </c>
      <c r="AZ8" s="167" t="s">
        <v>99</v>
      </c>
      <c r="BD8" s="137"/>
      <c r="BE8" s="54"/>
      <c r="BF8" s="137"/>
      <c r="BG8" s="137"/>
      <c r="BH8" s="137"/>
      <c r="BI8" s="137"/>
      <c r="BJ8" s="137"/>
      <c r="BK8" s="137"/>
    </row>
    <row r="9" spans="1:64" ht="11.25" customHeight="1" x14ac:dyDescent="0.2">
      <c r="A9" s="167" t="s">
        <v>100</v>
      </c>
      <c r="B9" s="241">
        <v>6</v>
      </c>
      <c r="C9" s="139" t="s">
        <v>230</v>
      </c>
      <c r="D9" s="59"/>
      <c r="E9" s="60"/>
      <c r="F9" s="61" t="s">
        <v>74</v>
      </c>
      <c r="G9" s="172">
        <v>56</v>
      </c>
      <c r="H9" s="172">
        <v>51</v>
      </c>
      <c r="I9" s="62"/>
      <c r="J9" s="63"/>
      <c r="K9" s="61" t="s">
        <v>74</v>
      </c>
      <c r="L9" s="172">
        <v>75</v>
      </c>
      <c r="M9" s="172">
        <v>4</v>
      </c>
      <c r="N9" s="62"/>
      <c r="O9" s="63"/>
      <c r="P9" s="64" t="s">
        <v>74</v>
      </c>
      <c r="Q9" s="172">
        <v>47</v>
      </c>
      <c r="R9" s="172">
        <v>16</v>
      </c>
      <c r="S9" s="62"/>
      <c r="T9" s="63"/>
      <c r="U9" s="64" t="s">
        <v>30</v>
      </c>
      <c r="V9" s="172">
        <v>43</v>
      </c>
      <c r="W9" s="172">
        <v>53</v>
      </c>
      <c r="X9" s="62"/>
      <c r="Y9" s="63"/>
      <c r="Z9" s="64" t="s">
        <v>30</v>
      </c>
      <c r="AA9" s="172">
        <v>50</v>
      </c>
      <c r="AB9" s="172">
        <v>68</v>
      </c>
      <c r="AC9" s="62"/>
      <c r="AD9" s="64" t="s">
        <v>74</v>
      </c>
      <c r="AE9" s="172">
        <v>54</v>
      </c>
      <c r="AF9" s="172">
        <v>47</v>
      </c>
      <c r="AG9" s="62"/>
      <c r="AH9" s="63"/>
      <c r="AL9" s="62"/>
      <c r="AM9" s="63"/>
      <c r="AQ9" s="62"/>
      <c r="AR9" s="63"/>
      <c r="AS9" s="59"/>
      <c r="AT9" s="136"/>
      <c r="AU9" s="237">
        <v>4</v>
      </c>
      <c r="AV9" s="172">
        <v>2</v>
      </c>
      <c r="AW9" s="64">
        <v>325</v>
      </c>
      <c r="AX9" s="172">
        <v>239</v>
      </c>
      <c r="AY9" s="172">
        <v>86</v>
      </c>
      <c r="AZ9" s="167" t="s">
        <v>100</v>
      </c>
      <c r="BD9" s="137"/>
      <c r="BE9" s="54"/>
      <c r="BF9" s="137"/>
      <c r="BG9" s="137"/>
      <c r="BH9" s="137"/>
      <c r="BI9" s="137"/>
      <c r="BJ9" s="137"/>
      <c r="BK9" s="137"/>
    </row>
    <row r="10" spans="1:64" ht="11.25" customHeight="1" x14ac:dyDescent="0.2">
      <c r="A10" s="167" t="s">
        <v>101</v>
      </c>
      <c r="B10" s="241">
        <v>10</v>
      </c>
      <c r="C10" s="139" t="s">
        <v>188</v>
      </c>
      <c r="D10" s="59"/>
      <c r="E10" s="60"/>
      <c r="F10" s="61" t="s">
        <v>30</v>
      </c>
      <c r="G10" s="172">
        <v>44</v>
      </c>
      <c r="H10" s="172">
        <v>76</v>
      </c>
      <c r="I10" s="62"/>
      <c r="J10" s="63"/>
      <c r="K10" s="64" t="s">
        <v>74</v>
      </c>
      <c r="L10" s="172">
        <v>69</v>
      </c>
      <c r="M10" s="172">
        <v>47</v>
      </c>
      <c r="N10" s="62"/>
      <c r="O10" s="63"/>
      <c r="P10" s="64" t="s">
        <v>74</v>
      </c>
      <c r="Q10" s="172">
        <v>51</v>
      </c>
      <c r="R10" s="172">
        <v>42</v>
      </c>
      <c r="S10" s="62"/>
      <c r="T10" s="63"/>
      <c r="U10" s="64" t="s">
        <v>30</v>
      </c>
      <c r="V10" s="172">
        <v>28</v>
      </c>
      <c r="W10" s="172">
        <v>70</v>
      </c>
      <c r="X10" s="62"/>
      <c r="Y10" s="63"/>
      <c r="Z10" s="64" t="s">
        <v>74</v>
      </c>
      <c r="AA10" s="172">
        <v>53</v>
      </c>
      <c r="AB10" s="172">
        <v>29</v>
      </c>
      <c r="AC10" s="62"/>
      <c r="AD10" s="64" t="s">
        <v>74</v>
      </c>
      <c r="AE10" s="172">
        <v>57</v>
      </c>
      <c r="AF10" s="172">
        <v>54</v>
      </c>
      <c r="AG10" s="62"/>
      <c r="AH10" s="63"/>
      <c r="AL10" s="62"/>
      <c r="AM10" s="63"/>
      <c r="AQ10" s="62"/>
      <c r="AR10" s="63"/>
      <c r="AS10" s="59"/>
      <c r="AT10" s="136"/>
      <c r="AU10" s="237">
        <v>4</v>
      </c>
      <c r="AV10" s="172">
        <v>2</v>
      </c>
      <c r="AW10" s="64">
        <v>302</v>
      </c>
      <c r="AX10" s="172">
        <v>318</v>
      </c>
      <c r="AY10" s="172">
        <v>-16</v>
      </c>
      <c r="AZ10" s="167" t="s">
        <v>101</v>
      </c>
      <c r="BD10" s="137"/>
      <c r="BE10" s="54"/>
      <c r="BF10" s="137"/>
      <c r="BG10" s="137"/>
      <c r="BH10" s="137"/>
      <c r="BI10" s="137"/>
      <c r="BJ10" s="137"/>
      <c r="BK10" s="137"/>
      <c r="BL10" s="137"/>
    </row>
    <row r="11" spans="1:64" ht="11.25" customHeight="1" x14ac:dyDescent="0.2">
      <c r="A11" s="167" t="s">
        <v>102</v>
      </c>
      <c r="B11" s="241">
        <v>17</v>
      </c>
      <c r="C11" s="139" t="s">
        <v>156</v>
      </c>
      <c r="D11" s="59"/>
      <c r="E11" s="60"/>
      <c r="F11" s="61" t="s">
        <v>30</v>
      </c>
      <c r="G11" s="172">
        <v>45</v>
      </c>
      <c r="H11" s="172">
        <v>48</v>
      </c>
      <c r="I11" s="62"/>
      <c r="J11" s="63"/>
      <c r="K11" s="64" t="s">
        <v>30</v>
      </c>
      <c r="L11" s="172">
        <v>46</v>
      </c>
      <c r="M11" s="172">
        <v>68</v>
      </c>
      <c r="N11" s="62"/>
      <c r="O11" s="63"/>
      <c r="P11" s="64" t="s">
        <v>74</v>
      </c>
      <c r="Q11" s="172">
        <v>58</v>
      </c>
      <c r="R11" s="172">
        <v>41</v>
      </c>
      <c r="S11" s="62"/>
      <c r="T11" s="63"/>
      <c r="U11" s="64" t="s">
        <v>74</v>
      </c>
      <c r="V11" s="172">
        <v>47</v>
      </c>
      <c r="W11" s="172">
        <v>41</v>
      </c>
      <c r="X11" s="62"/>
      <c r="Y11" s="63"/>
      <c r="Z11" s="64" t="s">
        <v>74</v>
      </c>
      <c r="AA11" s="172">
        <v>41</v>
      </c>
      <c r="AB11" s="172">
        <v>34</v>
      </c>
      <c r="AC11" s="62"/>
      <c r="AD11" s="64" t="s">
        <v>74</v>
      </c>
      <c r="AE11" s="172">
        <v>56</v>
      </c>
      <c r="AF11" s="172">
        <v>46</v>
      </c>
      <c r="AG11" s="62"/>
      <c r="AH11" s="63"/>
      <c r="AL11" s="62"/>
      <c r="AM11" s="63"/>
      <c r="AQ11" s="62"/>
      <c r="AR11" s="63"/>
      <c r="AS11" s="59"/>
      <c r="AT11" s="136"/>
      <c r="AU11" s="237">
        <v>4</v>
      </c>
      <c r="AV11" s="172">
        <v>2</v>
      </c>
      <c r="AW11" s="64">
        <v>293</v>
      </c>
      <c r="AX11" s="172">
        <v>278</v>
      </c>
      <c r="AY11" s="172">
        <v>15</v>
      </c>
      <c r="AZ11" s="167" t="s">
        <v>102</v>
      </c>
      <c r="BD11" s="137"/>
      <c r="BE11" s="54"/>
      <c r="BF11" s="137"/>
      <c r="BG11" s="137"/>
      <c r="BH11" s="137"/>
      <c r="BI11" s="137"/>
      <c r="BJ11" s="137"/>
      <c r="BK11" s="137"/>
      <c r="BL11" s="137"/>
    </row>
    <row r="12" spans="1:64" ht="11.25" customHeight="1" x14ac:dyDescent="0.2">
      <c r="A12" s="167" t="s">
        <v>103</v>
      </c>
      <c r="B12" s="241">
        <v>20</v>
      </c>
      <c r="C12" s="139" t="s">
        <v>189</v>
      </c>
      <c r="D12" s="59"/>
      <c r="E12" s="60"/>
      <c r="F12" s="61" t="s">
        <v>74</v>
      </c>
      <c r="G12" s="172">
        <v>48</v>
      </c>
      <c r="H12" s="172">
        <v>45</v>
      </c>
      <c r="I12" s="62"/>
      <c r="J12" s="63"/>
      <c r="K12" s="64" t="s">
        <v>30</v>
      </c>
      <c r="L12" s="67">
        <v>53</v>
      </c>
      <c r="M12" s="172">
        <v>61</v>
      </c>
      <c r="N12" s="62"/>
      <c r="O12" s="63"/>
      <c r="P12" s="64" t="s">
        <v>30</v>
      </c>
      <c r="Q12" s="172">
        <v>24</v>
      </c>
      <c r="R12" s="172">
        <v>60</v>
      </c>
      <c r="S12" s="62"/>
      <c r="T12" s="63"/>
      <c r="U12" s="64" t="s">
        <v>74</v>
      </c>
      <c r="V12" s="172">
        <v>53</v>
      </c>
      <c r="W12" s="172">
        <v>27</v>
      </c>
      <c r="X12" s="62"/>
      <c r="Y12" s="63"/>
      <c r="Z12" s="64" t="s">
        <v>74</v>
      </c>
      <c r="AA12" s="172">
        <v>40</v>
      </c>
      <c r="AB12" s="172">
        <v>33</v>
      </c>
      <c r="AC12" s="62"/>
      <c r="AD12" s="64" t="s">
        <v>74</v>
      </c>
      <c r="AE12" s="172">
        <v>49</v>
      </c>
      <c r="AF12" s="172">
        <v>31</v>
      </c>
      <c r="AG12" s="62"/>
      <c r="AH12" s="63"/>
      <c r="AL12" s="62"/>
      <c r="AM12" s="63"/>
      <c r="AQ12" s="62"/>
      <c r="AR12" s="63"/>
      <c r="AS12" s="59"/>
      <c r="AT12" s="136"/>
      <c r="AU12" s="237">
        <v>4</v>
      </c>
      <c r="AV12" s="172">
        <v>2</v>
      </c>
      <c r="AW12" s="64">
        <v>267</v>
      </c>
      <c r="AX12" s="172">
        <v>257</v>
      </c>
      <c r="AY12" s="172">
        <v>10</v>
      </c>
      <c r="AZ12" s="167" t="s">
        <v>103</v>
      </c>
      <c r="BD12" s="137"/>
      <c r="BE12" s="54"/>
      <c r="BF12" s="137"/>
      <c r="BG12" s="137"/>
      <c r="BH12" s="137"/>
      <c r="BI12" s="137"/>
      <c r="BJ12" s="137"/>
      <c r="BK12" s="137"/>
    </row>
    <row r="13" spans="1:64" ht="11.25" customHeight="1" x14ac:dyDescent="0.2">
      <c r="A13" s="167" t="s">
        <v>104</v>
      </c>
      <c r="B13" s="241">
        <v>7</v>
      </c>
      <c r="C13" s="139" t="s">
        <v>213</v>
      </c>
      <c r="D13" s="59"/>
      <c r="E13" s="60"/>
      <c r="F13" s="61" t="s">
        <v>74</v>
      </c>
      <c r="G13" s="172">
        <v>63</v>
      </c>
      <c r="H13" s="172">
        <v>41</v>
      </c>
      <c r="I13" s="62"/>
      <c r="J13" s="63"/>
      <c r="K13" s="64" t="s">
        <v>74</v>
      </c>
      <c r="L13" s="172">
        <v>72</v>
      </c>
      <c r="M13" s="172">
        <v>39</v>
      </c>
      <c r="N13" s="62"/>
      <c r="O13" s="63"/>
      <c r="P13" s="64" t="s">
        <v>30</v>
      </c>
      <c r="Q13" s="172">
        <v>59</v>
      </c>
      <c r="R13" s="172">
        <v>62</v>
      </c>
      <c r="S13" s="62"/>
      <c r="T13" s="63"/>
      <c r="U13" s="64" t="s">
        <v>30</v>
      </c>
      <c r="V13" s="172">
        <v>58</v>
      </c>
      <c r="W13" s="172">
        <v>67</v>
      </c>
      <c r="X13" s="62"/>
      <c r="Y13" s="63"/>
      <c r="Z13" s="64" t="s">
        <v>74</v>
      </c>
      <c r="AA13" s="172">
        <v>59</v>
      </c>
      <c r="AB13" s="172">
        <v>49</v>
      </c>
      <c r="AC13" s="62"/>
      <c r="AD13" s="64" t="s">
        <v>30</v>
      </c>
      <c r="AE13" s="172">
        <v>38</v>
      </c>
      <c r="AF13" s="172">
        <v>59</v>
      </c>
      <c r="AG13" s="62"/>
      <c r="AH13" s="63"/>
      <c r="AL13" s="62"/>
      <c r="AM13" s="63"/>
      <c r="AQ13" s="62"/>
      <c r="AR13" s="63"/>
      <c r="AS13" s="59"/>
      <c r="AT13" s="136"/>
      <c r="AU13" s="237">
        <v>3</v>
      </c>
      <c r="AV13" s="172">
        <v>3</v>
      </c>
      <c r="AW13" s="64">
        <v>349</v>
      </c>
      <c r="AX13" s="172">
        <v>317</v>
      </c>
      <c r="AY13" s="172">
        <v>32</v>
      </c>
      <c r="AZ13" s="167" t="s">
        <v>104</v>
      </c>
      <c r="BD13" s="137"/>
      <c r="BE13" s="54"/>
      <c r="BF13" s="137"/>
      <c r="BG13" s="137"/>
      <c r="BH13" s="137"/>
      <c r="BI13" s="137"/>
      <c r="BJ13" s="137"/>
      <c r="BK13" s="137"/>
    </row>
    <row r="14" spans="1:64" ht="11.25" customHeight="1" x14ac:dyDescent="0.2">
      <c r="A14" s="167" t="s">
        <v>105</v>
      </c>
      <c r="B14" s="241">
        <v>16</v>
      </c>
      <c r="C14" s="139" t="s">
        <v>208</v>
      </c>
      <c r="D14" s="59"/>
      <c r="E14" s="60"/>
      <c r="F14" s="61" t="s">
        <v>30</v>
      </c>
      <c r="G14" s="172">
        <v>59</v>
      </c>
      <c r="H14" s="172">
        <v>62</v>
      </c>
      <c r="I14" s="62"/>
      <c r="J14" s="63"/>
      <c r="K14" s="64" t="s">
        <v>74</v>
      </c>
      <c r="L14" s="172">
        <v>61</v>
      </c>
      <c r="M14" s="172">
        <v>53</v>
      </c>
      <c r="N14" s="62"/>
      <c r="O14" s="63"/>
      <c r="P14" s="64" t="s">
        <v>30</v>
      </c>
      <c r="Q14" s="172">
        <v>41</v>
      </c>
      <c r="R14" s="172">
        <v>58</v>
      </c>
      <c r="S14" s="62"/>
      <c r="T14" s="63"/>
      <c r="U14" s="64" t="s">
        <v>30</v>
      </c>
      <c r="V14" s="172">
        <v>55</v>
      </c>
      <c r="W14" s="172">
        <v>64</v>
      </c>
      <c r="X14" s="62"/>
      <c r="Y14" s="63"/>
      <c r="Z14" s="64" t="s">
        <v>74</v>
      </c>
      <c r="AA14" s="172">
        <v>53</v>
      </c>
      <c r="AB14" s="172">
        <v>51</v>
      </c>
      <c r="AC14" s="62"/>
      <c r="AD14" s="64" t="s">
        <v>74</v>
      </c>
      <c r="AE14" s="172">
        <v>45</v>
      </c>
      <c r="AF14" s="172">
        <v>31</v>
      </c>
      <c r="AG14" s="62"/>
      <c r="AH14" s="63"/>
      <c r="AL14" s="62"/>
      <c r="AM14" s="63"/>
      <c r="AQ14" s="62"/>
      <c r="AR14" s="63"/>
      <c r="AS14" s="59"/>
      <c r="AT14" s="136"/>
      <c r="AU14" s="237">
        <v>3</v>
      </c>
      <c r="AV14" s="172">
        <v>3</v>
      </c>
      <c r="AW14" s="64">
        <v>314</v>
      </c>
      <c r="AX14" s="172">
        <v>319</v>
      </c>
      <c r="AY14" s="172">
        <v>-5</v>
      </c>
      <c r="AZ14" s="167" t="s">
        <v>105</v>
      </c>
      <c r="BD14" s="137"/>
      <c r="BE14" s="54"/>
      <c r="BF14" s="137"/>
      <c r="BG14" s="137"/>
      <c r="BH14" s="137"/>
      <c r="BI14" s="137"/>
      <c r="BJ14" s="137"/>
      <c r="BK14" s="137"/>
    </row>
    <row r="15" spans="1:64" ht="11.25" customHeight="1" x14ac:dyDescent="0.2">
      <c r="A15" s="167" t="s">
        <v>106</v>
      </c>
      <c r="B15" s="241">
        <v>11</v>
      </c>
      <c r="C15" s="139" t="s">
        <v>153</v>
      </c>
      <c r="D15" s="59"/>
      <c r="E15" s="60"/>
      <c r="F15" s="61" t="s">
        <v>30</v>
      </c>
      <c r="G15" s="172">
        <v>51</v>
      </c>
      <c r="H15" s="172">
        <v>56</v>
      </c>
      <c r="I15" s="62"/>
      <c r="J15" s="63"/>
      <c r="K15" s="64" t="s">
        <v>74</v>
      </c>
      <c r="L15" s="172">
        <v>53</v>
      </c>
      <c r="M15" s="172">
        <v>20</v>
      </c>
      <c r="N15" s="62"/>
      <c r="O15" s="63"/>
      <c r="P15" s="64" t="s">
        <v>74</v>
      </c>
      <c r="Q15" s="172">
        <v>52</v>
      </c>
      <c r="R15" s="172">
        <v>12</v>
      </c>
      <c r="S15" s="62"/>
      <c r="T15" s="63"/>
      <c r="U15" s="64" t="s">
        <v>74</v>
      </c>
      <c r="V15" s="172">
        <v>50</v>
      </c>
      <c r="W15" s="172">
        <v>30</v>
      </c>
      <c r="X15" s="62"/>
      <c r="Y15" s="63"/>
      <c r="Z15" s="64" t="s">
        <v>30</v>
      </c>
      <c r="AA15" s="172">
        <v>49</v>
      </c>
      <c r="AB15" s="172">
        <v>58</v>
      </c>
      <c r="AC15" s="62"/>
      <c r="AD15" s="64" t="s">
        <v>30</v>
      </c>
      <c r="AE15" s="172">
        <v>54</v>
      </c>
      <c r="AF15" s="172">
        <v>57</v>
      </c>
      <c r="AG15" s="62"/>
      <c r="AH15" s="63"/>
      <c r="AL15" s="62"/>
      <c r="AM15" s="63"/>
      <c r="AQ15" s="62"/>
      <c r="AR15" s="63"/>
      <c r="AS15" s="59"/>
      <c r="AT15" s="136"/>
      <c r="AU15" s="237">
        <v>3</v>
      </c>
      <c r="AV15" s="172">
        <v>3</v>
      </c>
      <c r="AW15" s="64">
        <v>309</v>
      </c>
      <c r="AX15" s="172">
        <v>233</v>
      </c>
      <c r="AY15" s="172">
        <v>76</v>
      </c>
      <c r="AZ15" s="167" t="s">
        <v>106</v>
      </c>
      <c r="BD15" s="137"/>
      <c r="BE15" s="54"/>
      <c r="BF15" s="137"/>
      <c r="BG15" s="137"/>
      <c r="BH15" s="137"/>
      <c r="BI15" s="137"/>
      <c r="BJ15" s="137"/>
      <c r="BK15" s="137"/>
    </row>
    <row r="16" spans="1:64" ht="11.25" customHeight="1" x14ac:dyDescent="0.2">
      <c r="A16" s="167" t="s">
        <v>107</v>
      </c>
      <c r="B16" s="241">
        <v>23</v>
      </c>
      <c r="C16" s="139" t="s">
        <v>243</v>
      </c>
      <c r="D16" s="59"/>
      <c r="E16" s="60"/>
      <c r="F16" s="61" t="s">
        <v>30</v>
      </c>
      <c r="G16" s="172">
        <v>41</v>
      </c>
      <c r="H16" s="172">
        <v>62</v>
      </c>
      <c r="I16" s="62"/>
      <c r="J16" s="63"/>
      <c r="K16" s="64" t="s">
        <v>30</v>
      </c>
      <c r="L16" s="172">
        <v>39</v>
      </c>
      <c r="M16" s="172">
        <v>72</v>
      </c>
      <c r="N16" s="62"/>
      <c r="O16" s="63"/>
      <c r="P16" s="64" t="s">
        <v>30</v>
      </c>
      <c r="Q16" s="172">
        <v>45</v>
      </c>
      <c r="R16" s="172">
        <v>50</v>
      </c>
      <c r="S16" s="62"/>
      <c r="T16" s="63"/>
      <c r="U16" s="64" t="s">
        <v>74</v>
      </c>
      <c r="V16" s="172">
        <v>51</v>
      </c>
      <c r="W16" s="172">
        <v>36</v>
      </c>
      <c r="X16" s="62"/>
      <c r="Y16" s="63"/>
      <c r="Z16" s="64" t="s">
        <v>74</v>
      </c>
      <c r="AA16" s="172">
        <v>49</v>
      </c>
      <c r="AB16" s="172">
        <v>39</v>
      </c>
      <c r="AC16" s="62"/>
      <c r="AD16" s="64" t="s">
        <v>74</v>
      </c>
      <c r="AE16" s="172">
        <v>54</v>
      </c>
      <c r="AF16" s="172">
        <v>47</v>
      </c>
      <c r="AG16" s="62"/>
      <c r="AH16" s="63"/>
      <c r="AL16" s="62"/>
      <c r="AM16" s="63"/>
      <c r="AQ16" s="62"/>
      <c r="AR16" s="63"/>
      <c r="AS16" s="59"/>
      <c r="AT16" s="136"/>
      <c r="AU16" s="237">
        <v>3</v>
      </c>
      <c r="AV16" s="172">
        <v>3</v>
      </c>
      <c r="AW16" s="64">
        <v>279</v>
      </c>
      <c r="AX16" s="172">
        <v>306</v>
      </c>
      <c r="AY16" s="172">
        <v>-27</v>
      </c>
      <c r="AZ16" s="167" t="s">
        <v>107</v>
      </c>
      <c r="BD16" s="137"/>
      <c r="BE16" s="54"/>
      <c r="BF16" s="137"/>
      <c r="BG16" s="137"/>
      <c r="BH16" s="137"/>
      <c r="BI16" s="137"/>
      <c r="BJ16" s="137"/>
      <c r="BK16" s="137"/>
    </row>
    <row r="17" spans="1:64" ht="11.25" customHeight="1" x14ac:dyDescent="0.2">
      <c r="A17" s="167" t="s">
        <v>108</v>
      </c>
      <c r="B17" s="241">
        <v>19</v>
      </c>
      <c r="C17" s="139" t="s">
        <v>229</v>
      </c>
      <c r="D17" s="59"/>
      <c r="E17" s="60"/>
      <c r="F17" s="61" t="s">
        <v>74</v>
      </c>
      <c r="G17" s="172">
        <v>52</v>
      </c>
      <c r="H17" s="172">
        <v>43</v>
      </c>
      <c r="I17" s="62"/>
      <c r="J17" s="63"/>
      <c r="K17" s="64" t="s">
        <v>30</v>
      </c>
      <c r="L17" s="172">
        <v>45</v>
      </c>
      <c r="M17" s="172">
        <v>70</v>
      </c>
      <c r="N17" s="62"/>
      <c r="O17" s="63"/>
      <c r="P17" s="64" t="s">
        <v>30</v>
      </c>
      <c r="Q17" s="172">
        <v>32</v>
      </c>
      <c r="R17" s="172">
        <v>70</v>
      </c>
      <c r="S17" s="62"/>
      <c r="T17" s="63"/>
      <c r="U17" s="64" t="s">
        <v>74</v>
      </c>
      <c r="V17" s="172">
        <v>50</v>
      </c>
      <c r="W17" s="172">
        <v>36</v>
      </c>
      <c r="X17" s="62"/>
      <c r="Y17" s="63"/>
      <c r="Z17" s="64" t="s">
        <v>74</v>
      </c>
      <c r="AA17" s="172">
        <v>52</v>
      </c>
      <c r="AB17" s="172">
        <v>41</v>
      </c>
      <c r="AC17" s="62"/>
      <c r="AD17" s="64" t="s">
        <v>30</v>
      </c>
      <c r="AE17" s="172">
        <v>46</v>
      </c>
      <c r="AF17" s="172">
        <v>56</v>
      </c>
      <c r="AG17" s="62"/>
      <c r="AH17" s="63"/>
      <c r="AL17" s="62"/>
      <c r="AM17" s="63"/>
      <c r="AQ17" s="62"/>
      <c r="AR17" s="63"/>
      <c r="AS17" s="59"/>
      <c r="AT17" s="136"/>
      <c r="AU17" s="237">
        <v>3</v>
      </c>
      <c r="AV17" s="172">
        <v>3</v>
      </c>
      <c r="AW17" s="64">
        <v>277</v>
      </c>
      <c r="AX17" s="172">
        <v>316</v>
      </c>
      <c r="AY17" s="172">
        <v>-39</v>
      </c>
      <c r="AZ17" s="167" t="s">
        <v>108</v>
      </c>
      <c r="BD17" s="137"/>
      <c r="BE17" s="54"/>
      <c r="BF17" s="137"/>
      <c r="BG17" s="137"/>
      <c r="BH17" s="137"/>
      <c r="BI17" s="137"/>
      <c r="BJ17" s="137"/>
      <c r="BK17" s="137"/>
    </row>
    <row r="18" spans="1:64" ht="11.25" customHeight="1" x14ac:dyDescent="0.2">
      <c r="A18" s="167" t="s">
        <v>109</v>
      </c>
      <c r="B18" s="241">
        <v>24</v>
      </c>
      <c r="C18" s="139" t="s">
        <v>204</v>
      </c>
      <c r="D18" s="59"/>
      <c r="E18" s="60"/>
      <c r="F18" s="61" t="s">
        <v>30</v>
      </c>
      <c r="G18" s="172">
        <v>43</v>
      </c>
      <c r="H18" s="172">
        <v>52</v>
      </c>
      <c r="I18" s="62"/>
      <c r="J18" s="63"/>
      <c r="K18" s="64" t="s">
        <v>30</v>
      </c>
      <c r="L18" s="172">
        <v>39</v>
      </c>
      <c r="M18" s="172">
        <v>62</v>
      </c>
      <c r="N18" s="62"/>
      <c r="O18" s="63"/>
      <c r="P18" s="64" t="s">
        <v>30</v>
      </c>
      <c r="Q18" s="172">
        <v>30</v>
      </c>
      <c r="R18" s="172">
        <v>62</v>
      </c>
      <c r="S18" s="62"/>
      <c r="T18" s="63"/>
      <c r="U18" s="64" t="s">
        <v>74</v>
      </c>
      <c r="V18" s="172">
        <v>52</v>
      </c>
      <c r="W18" s="172">
        <v>47</v>
      </c>
      <c r="X18" s="62"/>
      <c r="Y18" s="63"/>
      <c r="Z18" s="64" t="s">
        <v>74</v>
      </c>
      <c r="AA18" s="172">
        <v>49</v>
      </c>
      <c r="AB18" s="172">
        <v>38</v>
      </c>
      <c r="AC18" s="62"/>
      <c r="AD18" s="64" t="s">
        <v>74</v>
      </c>
      <c r="AE18" s="172">
        <v>55</v>
      </c>
      <c r="AF18" s="172">
        <v>35</v>
      </c>
      <c r="AG18" s="62"/>
      <c r="AH18" s="63"/>
      <c r="AL18" s="62"/>
      <c r="AM18" s="63"/>
      <c r="AQ18" s="62"/>
      <c r="AR18" s="63"/>
      <c r="AS18" s="59"/>
      <c r="AT18" s="136"/>
      <c r="AU18" s="237">
        <v>3</v>
      </c>
      <c r="AV18" s="172">
        <v>3</v>
      </c>
      <c r="AW18" s="64">
        <v>268</v>
      </c>
      <c r="AX18" s="172">
        <v>296</v>
      </c>
      <c r="AY18" s="172">
        <v>-28</v>
      </c>
      <c r="AZ18" s="167" t="s">
        <v>109</v>
      </c>
      <c r="BD18" s="137"/>
      <c r="BE18" s="54"/>
      <c r="BF18" s="137"/>
      <c r="BG18" s="137"/>
      <c r="BH18" s="137"/>
      <c r="BI18" s="137"/>
      <c r="BJ18" s="137"/>
      <c r="BK18" s="137"/>
    </row>
    <row r="19" spans="1:64" ht="11.25" customHeight="1" x14ac:dyDescent="0.2">
      <c r="A19" s="167" t="s">
        <v>110</v>
      </c>
      <c r="B19" s="241">
        <v>13</v>
      </c>
      <c r="C19" s="139" t="s">
        <v>211</v>
      </c>
      <c r="D19" s="65"/>
      <c r="E19" s="66"/>
      <c r="F19" s="61" t="s">
        <v>30</v>
      </c>
      <c r="G19" s="172">
        <v>23</v>
      </c>
      <c r="H19" s="172">
        <v>60</v>
      </c>
      <c r="I19" s="62"/>
      <c r="J19" s="63"/>
      <c r="K19" s="64" t="s">
        <v>74</v>
      </c>
      <c r="L19" s="172">
        <v>54</v>
      </c>
      <c r="M19" s="172">
        <v>28</v>
      </c>
      <c r="N19" s="62"/>
      <c r="O19" s="63"/>
      <c r="P19" s="64" t="s">
        <v>74</v>
      </c>
      <c r="Q19" s="172">
        <v>64</v>
      </c>
      <c r="R19" s="172">
        <v>36</v>
      </c>
      <c r="S19" s="62"/>
      <c r="T19" s="63"/>
      <c r="U19" s="64" t="s">
        <v>74</v>
      </c>
      <c r="V19" s="172">
        <v>50</v>
      </c>
      <c r="W19" s="172">
        <v>35</v>
      </c>
      <c r="X19" s="62"/>
      <c r="Y19" s="63"/>
      <c r="Z19" s="64" t="s">
        <v>30</v>
      </c>
      <c r="AA19" s="172">
        <v>30</v>
      </c>
      <c r="AB19" s="172">
        <v>58</v>
      </c>
      <c r="AC19" s="62"/>
      <c r="AD19" s="64" t="s">
        <v>30</v>
      </c>
      <c r="AE19" s="172">
        <v>31</v>
      </c>
      <c r="AF19" s="172">
        <v>45</v>
      </c>
      <c r="AG19" s="62"/>
      <c r="AH19" s="63"/>
      <c r="AL19" s="62"/>
      <c r="AM19" s="63"/>
      <c r="AQ19" s="62"/>
      <c r="AR19" s="63"/>
      <c r="AS19" s="59"/>
      <c r="AT19" s="136"/>
      <c r="AU19" s="237">
        <v>3</v>
      </c>
      <c r="AV19" s="172">
        <v>3</v>
      </c>
      <c r="AW19" s="64">
        <v>252</v>
      </c>
      <c r="AX19" s="172">
        <v>262</v>
      </c>
      <c r="AY19" s="172">
        <v>-10</v>
      </c>
      <c r="AZ19" s="167" t="s">
        <v>110</v>
      </c>
      <c r="BD19" s="137"/>
      <c r="BE19" s="54"/>
      <c r="BF19" s="137"/>
      <c r="BG19" s="137"/>
      <c r="BH19" s="137"/>
      <c r="BI19" s="137"/>
      <c r="BJ19" s="137"/>
      <c r="BK19" s="137"/>
    </row>
    <row r="20" spans="1:64" ht="11.25" customHeight="1" x14ac:dyDescent="0.2">
      <c r="A20" s="167" t="s">
        <v>111</v>
      </c>
      <c r="B20" s="241">
        <v>8</v>
      </c>
      <c r="C20" s="139" t="s">
        <v>200</v>
      </c>
      <c r="D20" s="59"/>
      <c r="E20" s="60"/>
      <c r="F20" s="61" t="s">
        <v>30</v>
      </c>
      <c r="G20" s="172">
        <v>60</v>
      </c>
      <c r="H20" s="172">
        <v>82</v>
      </c>
      <c r="I20" s="62"/>
      <c r="J20" s="63"/>
      <c r="K20" s="64" t="s">
        <v>74</v>
      </c>
      <c r="L20" s="172">
        <v>70</v>
      </c>
      <c r="M20" s="172">
        <v>45</v>
      </c>
      <c r="N20" s="62"/>
      <c r="O20" s="63"/>
      <c r="P20" s="64" t="s">
        <v>74</v>
      </c>
      <c r="Q20" s="172">
        <v>62</v>
      </c>
      <c r="R20" s="172">
        <v>30</v>
      </c>
      <c r="S20" s="62"/>
      <c r="T20" s="63"/>
      <c r="U20" s="64" t="s">
        <v>30</v>
      </c>
      <c r="V20" s="172">
        <v>40</v>
      </c>
      <c r="W20" s="172">
        <v>68</v>
      </c>
      <c r="X20" s="62"/>
      <c r="Y20" s="63"/>
      <c r="Z20" s="64" t="s">
        <v>30</v>
      </c>
      <c r="AA20" s="172">
        <v>38</v>
      </c>
      <c r="AB20" s="172">
        <v>43</v>
      </c>
      <c r="AC20" s="62"/>
      <c r="AD20" s="64" t="s">
        <v>30</v>
      </c>
      <c r="AE20" s="172">
        <v>47</v>
      </c>
      <c r="AF20" s="172">
        <v>54</v>
      </c>
      <c r="AG20" s="62"/>
      <c r="AH20" s="63"/>
      <c r="AL20" s="62"/>
      <c r="AM20" s="63"/>
      <c r="AQ20" s="62"/>
      <c r="AR20" s="63"/>
      <c r="AS20" s="59"/>
      <c r="AT20" s="136"/>
      <c r="AU20" s="237">
        <v>2</v>
      </c>
      <c r="AV20" s="172">
        <v>4</v>
      </c>
      <c r="AW20" s="64">
        <v>317</v>
      </c>
      <c r="AX20" s="172">
        <v>322</v>
      </c>
      <c r="AY20" s="172">
        <v>-5</v>
      </c>
      <c r="AZ20" s="167" t="s">
        <v>111</v>
      </c>
      <c r="BD20" s="137"/>
      <c r="BE20" s="137"/>
      <c r="BF20" s="137"/>
      <c r="BG20" s="137"/>
      <c r="BH20" s="137"/>
      <c r="BI20" s="137"/>
      <c r="BJ20" s="137"/>
      <c r="BK20" s="137"/>
    </row>
    <row r="21" spans="1:64" ht="11.25" customHeight="1" x14ac:dyDescent="0.2">
      <c r="A21" s="167" t="s">
        <v>112</v>
      </c>
      <c r="B21" s="241">
        <v>18</v>
      </c>
      <c r="C21" s="139" t="s">
        <v>206</v>
      </c>
      <c r="D21" s="59"/>
      <c r="E21" s="60"/>
      <c r="F21" s="61" t="s">
        <v>74</v>
      </c>
      <c r="G21" s="172">
        <v>46</v>
      </c>
      <c r="H21" s="172">
        <v>31</v>
      </c>
      <c r="I21" s="62"/>
      <c r="J21" s="63"/>
      <c r="K21" s="64" t="s">
        <v>30</v>
      </c>
      <c r="L21" s="172">
        <v>47</v>
      </c>
      <c r="M21" s="172">
        <v>69</v>
      </c>
      <c r="N21" s="62"/>
      <c r="O21" s="63"/>
      <c r="P21" s="64" t="s">
        <v>30</v>
      </c>
      <c r="Q21" s="172">
        <v>39</v>
      </c>
      <c r="R21" s="172">
        <v>53</v>
      </c>
      <c r="S21" s="62"/>
      <c r="T21" s="63"/>
      <c r="U21" s="64" t="s">
        <v>30</v>
      </c>
      <c r="V21" s="172">
        <v>47</v>
      </c>
      <c r="W21" s="172">
        <v>52</v>
      </c>
      <c r="X21" s="62"/>
      <c r="Y21" s="63"/>
      <c r="Z21" s="64" t="s">
        <v>74</v>
      </c>
      <c r="AA21" s="172">
        <v>58</v>
      </c>
      <c r="AB21" s="172">
        <v>50</v>
      </c>
      <c r="AC21" s="62"/>
      <c r="AD21" s="64" t="s">
        <v>30</v>
      </c>
      <c r="AE21" s="172">
        <v>47</v>
      </c>
      <c r="AF21" s="172">
        <v>54</v>
      </c>
      <c r="AG21" s="62"/>
      <c r="AH21" s="63"/>
      <c r="AL21" s="62"/>
      <c r="AM21" s="63"/>
      <c r="AQ21" s="62"/>
      <c r="AR21" s="63"/>
      <c r="AS21" s="59"/>
      <c r="AT21" s="136"/>
      <c r="AU21" s="237">
        <v>2</v>
      </c>
      <c r="AV21" s="172">
        <v>4</v>
      </c>
      <c r="AW21" s="64">
        <v>284</v>
      </c>
      <c r="AX21" s="172">
        <v>309</v>
      </c>
      <c r="AY21" s="172">
        <v>-25</v>
      </c>
      <c r="AZ21" s="167" t="s">
        <v>112</v>
      </c>
      <c r="BD21" s="137"/>
      <c r="BE21" s="137"/>
      <c r="BF21" s="137"/>
      <c r="BG21" s="137"/>
      <c r="BH21" s="137"/>
      <c r="BI21" s="137"/>
      <c r="BJ21" s="137"/>
      <c r="BK21" s="137"/>
    </row>
    <row r="22" spans="1:64" ht="11.25" customHeight="1" x14ac:dyDescent="0.2">
      <c r="A22" s="167" t="s">
        <v>113</v>
      </c>
      <c r="B22" s="241">
        <v>12</v>
      </c>
      <c r="C22" s="139" t="s">
        <v>180</v>
      </c>
      <c r="D22" s="59"/>
      <c r="E22" s="60"/>
      <c r="F22" s="61" t="s">
        <v>74</v>
      </c>
      <c r="G22" s="172">
        <v>60</v>
      </c>
      <c r="H22" s="67">
        <v>23</v>
      </c>
      <c r="I22" s="62"/>
      <c r="J22" s="63"/>
      <c r="K22" s="64" t="s">
        <v>30</v>
      </c>
      <c r="L22" s="172">
        <v>32</v>
      </c>
      <c r="M22" s="172">
        <v>42</v>
      </c>
      <c r="N22" s="62"/>
      <c r="O22" s="63"/>
      <c r="P22" s="64" t="s">
        <v>74</v>
      </c>
      <c r="Q22" s="172">
        <v>54</v>
      </c>
      <c r="R22" s="172">
        <v>41</v>
      </c>
      <c r="S22" s="62"/>
      <c r="T22" s="63"/>
      <c r="U22" s="64" t="s">
        <v>30</v>
      </c>
      <c r="V22" s="172">
        <v>35</v>
      </c>
      <c r="W22" s="172">
        <v>50</v>
      </c>
      <c r="X22" s="62"/>
      <c r="Y22" s="63"/>
      <c r="Z22" s="64" t="s">
        <v>30</v>
      </c>
      <c r="AA22" s="172">
        <v>51</v>
      </c>
      <c r="AB22" s="172">
        <v>53</v>
      </c>
      <c r="AC22" s="62"/>
      <c r="AD22" s="64" t="s">
        <v>30</v>
      </c>
      <c r="AE22" s="172">
        <v>25</v>
      </c>
      <c r="AF22" s="172">
        <v>42</v>
      </c>
      <c r="AG22" s="62"/>
      <c r="AH22" s="63"/>
      <c r="AL22" s="62"/>
      <c r="AM22" s="63"/>
      <c r="AQ22" s="62"/>
      <c r="AR22" s="63"/>
      <c r="AS22" s="59"/>
      <c r="AT22" s="136"/>
      <c r="AU22" s="237">
        <v>2</v>
      </c>
      <c r="AV22" s="172">
        <v>4</v>
      </c>
      <c r="AW22" s="64">
        <v>257</v>
      </c>
      <c r="AX22" s="172">
        <v>251</v>
      </c>
      <c r="AY22" s="172">
        <v>6</v>
      </c>
      <c r="AZ22" s="167" t="s">
        <v>113</v>
      </c>
      <c r="BD22" s="137"/>
      <c r="BE22" s="137"/>
      <c r="BF22" s="137"/>
      <c r="BG22" s="137"/>
      <c r="BH22" s="137"/>
      <c r="BI22" s="137"/>
      <c r="BJ22" s="137"/>
      <c r="BK22" s="137"/>
    </row>
    <row r="23" spans="1:64" ht="11.25" customHeight="1" x14ac:dyDescent="0.2">
      <c r="A23" s="167" t="s">
        <v>114</v>
      </c>
      <c r="B23" s="241">
        <v>21</v>
      </c>
      <c r="C23" s="139" t="s">
        <v>187</v>
      </c>
      <c r="D23" s="59"/>
      <c r="E23" s="60"/>
      <c r="F23" s="61" t="s">
        <v>30</v>
      </c>
      <c r="G23" s="172">
        <v>41</v>
      </c>
      <c r="H23" s="172">
        <v>63</v>
      </c>
      <c r="I23" s="62"/>
      <c r="J23" s="63"/>
      <c r="K23" s="64" t="s">
        <v>30</v>
      </c>
      <c r="L23" s="172">
        <v>33</v>
      </c>
      <c r="M23" s="172">
        <v>72</v>
      </c>
      <c r="N23" s="62"/>
      <c r="O23" s="63"/>
      <c r="P23" s="64" t="s">
        <v>74</v>
      </c>
      <c r="Q23" s="172">
        <v>50</v>
      </c>
      <c r="R23" s="172">
        <v>45</v>
      </c>
      <c r="S23" s="62"/>
      <c r="T23" s="63"/>
      <c r="U23" s="64" t="s">
        <v>30</v>
      </c>
      <c r="V23" s="172">
        <v>36</v>
      </c>
      <c r="W23" s="172">
        <v>50</v>
      </c>
      <c r="X23" s="62"/>
      <c r="Y23" s="63"/>
      <c r="Z23" s="64" t="s">
        <v>30</v>
      </c>
      <c r="AA23" s="172">
        <v>34</v>
      </c>
      <c r="AB23" s="172">
        <v>41</v>
      </c>
      <c r="AC23" s="62"/>
      <c r="AD23" s="64" t="s">
        <v>74</v>
      </c>
      <c r="AE23" s="172">
        <v>44</v>
      </c>
      <c r="AF23" s="172">
        <v>19</v>
      </c>
      <c r="AG23" s="62"/>
      <c r="AH23" s="63"/>
      <c r="AL23" s="62"/>
      <c r="AM23" s="63"/>
      <c r="AQ23" s="62"/>
      <c r="AR23" s="63"/>
      <c r="AS23" s="59"/>
      <c r="AT23" s="136"/>
      <c r="AU23" s="237">
        <v>2</v>
      </c>
      <c r="AV23" s="172">
        <v>4</v>
      </c>
      <c r="AW23" s="64">
        <v>238</v>
      </c>
      <c r="AX23" s="172">
        <v>290</v>
      </c>
      <c r="AY23" s="172">
        <v>-52</v>
      </c>
      <c r="AZ23" s="167" t="s">
        <v>114</v>
      </c>
      <c r="BD23" s="137"/>
      <c r="BE23" s="137"/>
      <c r="BF23" s="137"/>
      <c r="BG23" s="137"/>
      <c r="BH23" s="137"/>
      <c r="BI23" s="137"/>
      <c r="BJ23" s="137"/>
      <c r="BK23" s="137"/>
      <c r="BL23" s="137"/>
    </row>
    <row r="24" spans="1:64" ht="11.25" customHeight="1" x14ac:dyDescent="0.2">
      <c r="A24" s="167" t="s">
        <v>166</v>
      </c>
      <c r="B24" s="241">
        <v>14</v>
      </c>
      <c r="C24" s="139" t="s">
        <v>210</v>
      </c>
      <c r="D24" s="59"/>
      <c r="E24" s="60"/>
      <c r="F24" s="61" t="s">
        <v>74</v>
      </c>
      <c r="G24" s="172">
        <v>46</v>
      </c>
      <c r="H24" s="172">
        <v>40</v>
      </c>
      <c r="I24" s="62"/>
      <c r="J24" s="63"/>
      <c r="K24" s="64" t="s">
        <v>74</v>
      </c>
      <c r="L24" s="172">
        <v>42</v>
      </c>
      <c r="M24" s="172">
        <v>32</v>
      </c>
      <c r="N24" s="62"/>
      <c r="O24" s="63"/>
      <c r="P24" s="64" t="s">
        <v>30</v>
      </c>
      <c r="Q24" s="172">
        <v>36</v>
      </c>
      <c r="R24" s="172">
        <v>64</v>
      </c>
      <c r="S24" s="62"/>
      <c r="T24" s="63"/>
      <c r="U24" s="64" t="s">
        <v>30</v>
      </c>
      <c r="V24" s="172">
        <v>30</v>
      </c>
      <c r="W24" s="172">
        <v>50</v>
      </c>
      <c r="X24" s="62"/>
      <c r="Y24" s="63"/>
      <c r="Z24" s="64" t="s">
        <v>30</v>
      </c>
      <c r="AA24" s="172">
        <v>29</v>
      </c>
      <c r="AB24" s="172">
        <v>53</v>
      </c>
      <c r="AC24" s="62"/>
      <c r="AD24" s="64" t="s">
        <v>30</v>
      </c>
      <c r="AE24" s="172">
        <v>44</v>
      </c>
      <c r="AF24" s="172">
        <v>66</v>
      </c>
      <c r="AG24" s="62"/>
      <c r="AH24" s="63"/>
      <c r="AL24" s="62"/>
      <c r="AM24" s="63"/>
      <c r="AQ24" s="62"/>
      <c r="AR24" s="63"/>
      <c r="AS24" s="59"/>
      <c r="AT24" s="136"/>
      <c r="AU24" s="237">
        <v>2</v>
      </c>
      <c r="AV24" s="172">
        <v>4</v>
      </c>
      <c r="AW24" s="64">
        <v>227</v>
      </c>
      <c r="AX24" s="172">
        <v>305</v>
      </c>
      <c r="AY24" s="172">
        <v>-78</v>
      </c>
      <c r="AZ24" s="167" t="s">
        <v>166</v>
      </c>
      <c r="BD24" s="137"/>
      <c r="BE24" s="137"/>
      <c r="BF24" s="137"/>
      <c r="BG24" s="137"/>
      <c r="BH24" s="137"/>
      <c r="BI24" s="137"/>
      <c r="BJ24" s="137"/>
      <c r="BK24" s="137"/>
      <c r="BL24" s="137"/>
    </row>
    <row r="25" spans="1:64" ht="11.25" customHeight="1" x14ac:dyDescent="0.2">
      <c r="A25" s="167" t="s">
        <v>167</v>
      </c>
      <c r="B25" s="241">
        <v>25</v>
      </c>
      <c r="C25" s="139" t="s">
        <v>201</v>
      </c>
      <c r="D25" s="59"/>
      <c r="E25" s="60"/>
      <c r="F25" s="61" t="s">
        <v>30</v>
      </c>
      <c r="G25" s="172">
        <v>40</v>
      </c>
      <c r="H25" s="172">
        <v>46</v>
      </c>
      <c r="I25" s="62"/>
      <c r="J25" s="63"/>
      <c r="K25" s="64" t="s">
        <v>30</v>
      </c>
      <c r="L25" s="172">
        <v>28</v>
      </c>
      <c r="M25" s="172">
        <v>54</v>
      </c>
      <c r="N25" s="62"/>
      <c r="O25" s="63"/>
      <c r="P25" s="64" t="s">
        <v>30</v>
      </c>
      <c r="Q25" s="172">
        <v>41</v>
      </c>
      <c r="R25" s="172">
        <v>54</v>
      </c>
      <c r="S25" s="62"/>
      <c r="T25" s="63"/>
      <c r="U25" s="64" t="s">
        <v>74</v>
      </c>
      <c r="V25" s="172">
        <v>45</v>
      </c>
      <c r="W25" s="172">
        <v>38</v>
      </c>
      <c r="X25" s="62"/>
      <c r="Y25" s="63"/>
      <c r="Z25" s="64" t="s">
        <v>30</v>
      </c>
      <c r="AA25" s="172">
        <v>33</v>
      </c>
      <c r="AB25" s="172">
        <v>40</v>
      </c>
      <c r="AC25" s="62"/>
      <c r="AD25" s="64" t="s">
        <v>30</v>
      </c>
      <c r="AE25" s="172">
        <v>35</v>
      </c>
      <c r="AF25" s="172">
        <v>55</v>
      </c>
      <c r="AG25" s="62"/>
      <c r="AH25" s="63"/>
      <c r="AL25" s="62"/>
      <c r="AM25" s="63"/>
      <c r="AQ25" s="62"/>
      <c r="AR25" s="63"/>
      <c r="AS25" s="59"/>
      <c r="AT25" s="136"/>
      <c r="AU25" s="237">
        <v>1</v>
      </c>
      <c r="AV25" s="172">
        <v>5</v>
      </c>
      <c r="AW25" s="64">
        <v>222</v>
      </c>
      <c r="AX25" s="172">
        <v>287</v>
      </c>
      <c r="AY25" s="172">
        <v>-65</v>
      </c>
      <c r="AZ25" s="167" t="s">
        <v>167</v>
      </c>
      <c r="BD25" s="137"/>
      <c r="BE25" s="137"/>
      <c r="BF25" s="137"/>
      <c r="BG25" s="137"/>
      <c r="BH25" s="137"/>
      <c r="BI25" s="137"/>
      <c r="BJ25" s="137"/>
      <c r="BK25" s="137"/>
      <c r="BL25" s="137"/>
    </row>
    <row r="26" spans="1:64" ht="11.25" customHeight="1" x14ac:dyDescent="0.2">
      <c r="A26" s="167" t="s">
        <v>168</v>
      </c>
      <c r="B26" s="241">
        <v>27</v>
      </c>
      <c r="C26" s="139" t="s">
        <v>244</v>
      </c>
      <c r="D26" s="59"/>
      <c r="E26" s="60"/>
      <c r="F26" s="61" t="s">
        <v>30</v>
      </c>
      <c r="G26" s="172">
        <v>31</v>
      </c>
      <c r="H26" s="172">
        <v>46</v>
      </c>
      <c r="I26" s="62"/>
      <c r="J26" s="63"/>
      <c r="K26" s="64" t="s">
        <v>30</v>
      </c>
      <c r="L26" s="172">
        <v>21</v>
      </c>
      <c r="M26" s="172">
        <v>69</v>
      </c>
      <c r="N26" s="62"/>
      <c r="O26" s="63"/>
      <c r="P26" s="64" t="s">
        <v>30</v>
      </c>
      <c r="Q26" s="172">
        <v>42</v>
      </c>
      <c r="R26" s="172">
        <v>51</v>
      </c>
      <c r="S26" s="62"/>
      <c r="T26" s="63"/>
      <c r="U26" s="64" t="s">
        <v>30</v>
      </c>
      <c r="V26" s="172">
        <v>38</v>
      </c>
      <c r="W26" s="172">
        <v>45</v>
      </c>
      <c r="X26" s="62"/>
      <c r="Y26" s="63"/>
      <c r="Z26" s="64" t="s">
        <v>30</v>
      </c>
      <c r="AA26" s="172">
        <v>38</v>
      </c>
      <c r="AB26" s="172">
        <v>49</v>
      </c>
      <c r="AC26" s="62"/>
      <c r="AD26" s="64" t="s">
        <v>74</v>
      </c>
      <c r="AE26" s="172">
        <v>46</v>
      </c>
      <c r="AF26" s="172">
        <v>23</v>
      </c>
      <c r="AG26" s="62"/>
      <c r="AH26" s="63"/>
      <c r="AL26" s="62"/>
      <c r="AM26" s="63"/>
      <c r="AQ26" s="62"/>
      <c r="AR26" s="63"/>
      <c r="AS26" s="59"/>
      <c r="AT26" s="136"/>
      <c r="AU26" s="237">
        <v>1</v>
      </c>
      <c r="AV26" s="172">
        <v>5</v>
      </c>
      <c r="AW26" s="64">
        <v>216</v>
      </c>
      <c r="AX26" s="172">
        <v>283</v>
      </c>
      <c r="AY26" s="172">
        <v>-67</v>
      </c>
      <c r="AZ26" s="167" t="s">
        <v>168</v>
      </c>
      <c r="BD26" s="137"/>
      <c r="BE26" s="137"/>
      <c r="BF26" s="137"/>
      <c r="BG26" s="137"/>
      <c r="BH26" s="137"/>
      <c r="BI26" s="137"/>
      <c r="BJ26" s="137"/>
      <c r="BK26" s="137"/>
      <c r="BL26" s="137"/>
    </row>
    <row r="27" spans="1:64" ht="11.25" customHeight="1" x14ac:dyDescent="0.2">
      <c r="A27" s="167" t="s">
        <v>169</v>
      </c>
      <c r="B27" s="241">
        <v>22</v>
      </c>
      <c r="C27" s="139" t="s">
        <v>202</v>
      </c>
      <c r="D27" s="65"/>
      <c r="E27" s="66"/>
      <c r="F27" s="61" t="s">
        <v>74</v>
      </c>
      <c r="G27" s="172">
        <v>53</v>
      </c>
      <c r="H27" s="172">
        <v>13</v>
      </c>
      <c r="I27" s="62"/>
      <c r="J27" s="63"/>
      <c r="K27" s="64" t="s">
        <v>30</v>
      </c>
      <c r="L27" s="172">
        <v>20</v>
      </c>
      <c r="M27" s="172">
        <v>53</v>
      </c>
      <c r="N27" s="62"/>
      <c r="O27" s="63"/>
      <c r="P27" s="64" t="s">
        <v>30</v>
      </c>
      <c r="Q27" s="172">
        <v>16</v>
      </c>
      <c r="R27" s="172">
        <v>47</v>
      </c>
      <c r="S27" s="62"/>
      <c r="T27" s="63"/>
      <c r="U27" s="64" t="s">
        <v>30</v>
      </c>
      <c r="V27" s="172">
        <v>41</v>
      </c>
      <c r="W27" s="172">
        <v>47</v>
      </c>
      <c r="X27" s="62"/>
      <c r="Y27" s="63"/>
      <c r="Z27" s="64" t="s">
        <v>30</v>
      </c>
      <c r="AA27" s="172">
        <v>41</v>
      </c>
      <c r="AB27" s="172">
        <v>52</v>
      </c>
      <c r="AC27" s="62"/>
      <c r="AD27" s="64" t="s">
        <v>30</v>
      </c>
      <c r="AE27" s="172">
        <v>19</v>
      </c>
      <c r="AF27" s="172">
        <v>44</v>
      </c>
      <c r="AG27" s="62"/>
      <c r="AH27" s="63"/>
      <c r="AL27" s="62"/>
      <c r="AM27" s="63"/>
      <c r="AQ27" s="62"/>
      <c r="AR27" s="63"/>
      <c r="AS27" s="59"/>
      <c r="AT27" s="136"/>
      <c r="AU27" s="237">
        <v>1</v>
      </c>
      <c r="AV27" s="172">
        <v>5</v>
      </c>
      <c r="AW27" s="64">
        <v>190</v>
      </c>
      <c r="AX27" s="172">
        <v>256</v>
      </c>
      <c r="AY27" s="172">
        <v>-66</v>
      </c>
      <c r="AZ27" s="167" t="s">
        <v>169</v>
      </c>
      <c r="BD27" s="137"/>
      <c r="BE27" s="137"/>
      <c r="BF27" s="137"/>
      <c r="BG27" s="137"/>
      <c r="BH27" s="137"/>
      <c r="BI27" s="137"/>
      <c r="BJ27" s="137"/>
      <c r="BK27" s="137"/>
      <c r="BL27" s="137"/>
    </row>
    <row r="28" spans="1:64" ht="11.25" customHeight="1" x14ac:dyDescent="0.2">
      <c r="A28" s="167" t="s">
        <v>185</v>
      </c>
      <c r="B28" s="241">
        <v>26</v>
      </c>
      <c r="C28" s="139" t="s">
        <v>207</v>
      </c>
      <c r="D28" s="59"/>
      <c r="E28" s="60"/>
      <c r="F28" s="61" t="s">
        <v>30</v>
      </c>
      <c r="G28" s="172">
        <v>27</v>
      </c>
      <c r="H28" s="172">
        <v>73</v>
      </c>
      <c r="I28" s="62"/>
      <c r="J28" s="63"/>
      <c r="K28" s="64" t="s">
        <v>30</v>
      </c>
      <c r="L28" s="172">
        <v>36</v>
      </c>
      <c r="M28" s="172">
        <v>66</v>
      </c>
      <c r="N28" s="62"/>
      <c r="O28" s="63"/>
      <c r="P28" s="64" t="s">
        <v>30</v>
      </c>
      <c r="Q28" s="172">
        <v>45</v>
      </c>
      <c r="R28" s="172">
        <v>59</v>
      </c>
      <c r="S28" s="62"/>
      <c r="T28" s="63"/>
      <c r="U28" s="64" t="s">
        <v>30</v>
      </c>
      <c r="V28" s="172">
        <v>36</v>
      </c>
      <c r="W28" s="172">
        <v>51</v>
      </c>
      <c r="X28" s="62"/>
      <c r="Y28" s="63"/>
      <c r="Z28" s="64" t="s">
        <v>30</v>
      </c>
      <c r="AA28" s="172">
        <v>50</v>
      </c>
      <c r="AB28" s="172">
        <v>58</v>
      </c>
      <c r="AC28" s="62"/>
      <c r="AD28" s="64" t="s">
        <v>30</v>
      </c>
      <c r="AE28" s="172">
        <v>31</v>
      </c>
      <c r="AF28" s="172">
        <v>49</v>
      </c>
      <c r="AG28" s="62"/>
      <c r="AH28" s="63"/>
      <c r="AL28" s="62"/>
      <c r="AM28" s="63"/>
      <c r="AQ28" s="62"/>
      <c r="AR28" s="63"/>
      <c r="AS28" s="59"/>
      <c r="AT28" s="136"/>
      <c r="AU28" s="237">
        <v>0</v>
      </c>
      <c r="AV28" s="172">
        <v>6</v>
      </c>
      <c r="AW28" s="64">
        <v>225</v>
      </c>
      <c r="AX28" s="172">
        <v>356</v>
      </c>
      <c r="AY28" s="22">
        <v>-131</v>
      </c>
      <c r="AZ28" s="167" t="s">
        <v>185</v>
      </c>
      <c r="BD28" s="137"/>
      <c r="BE28" s="137"/>
      <c r="BF28" s="137"/>
      <c r="BG28" s="137"/>
      <c r="BH28" s="137"/>
      <c r="BI28" s="137"/>
      <c r="BJ28" s="137"/>
      <c r="BK28" s="137"/>
      <c r="BL28" s="137"/>
    </row>
    <row r="29" spans="1:64" ht="11.25" customHeight="1" x14ac:dyDescent="0.2">
      <c r="A29" s="167" t="s">
        <v>186</v>
      </c>
      <c r="B29" s="241">
        <v>28</v>
      </c>
      <c r="C29" s="139" t="s">
        <v>212</v>
      </c>
      <c r="D29" s="59"/>
      <c r="E29" s="60"/>
      <c r="F29" s="61" t="s">
        <v>30</v>
      </c>
      <c r="G29" s="172">
        <v>13</v>
      </c>
      <c r="H29" s="172">
        <v>53</v>
      </c>
      <c r="I29" s="62"/>
      <c r="J29" s="63"/>
      <c r="K29" s="64" t="s">
        <v>30</v>
      </c>
      <c r="L29" s="172">
        <v>4</v>
      </c>
      <c r="M29" s="172">
        <v>75</v>
      </c>
      <c r="N29" s="62"/>
      <c r="O29" s="63"/>
      <c r="P29" s="64" t="s">
        <v>30</v>
      </c>
      <c r="Q29" s="172">
        <v>12</v>
      </c>
      <c r="R29" s="172">
        <v>52</v>
      </c>
      <c r="S29" s="62"/>
      <c r="T29" s="63"/>
      <c r="U29" s="64" t="s">
        <v>30</v>
      </c>
      <c r="V29" s="172">
        <v>27</v>
      </c>
      <c r="W29" s="172">
        <v>53</v>
      </c>
      <c r="X29" s="62"/>
      <c r="Y29" s="63"/>
      <c r="Z29" s="64" t="s">
        <v>30</v>
      </c>
      <c r="AA29" s="172">
        <v>39</v>
      </c>
      <c r="AB29" s="172">
        <v>49</v>
      </c>
      <c r="AC29" s="62"/>
      <c r="AD29" s="64" t="s">
        <v>30</v>
      </c>
      <c r="AE29" s="172">
        <v>23</v>
      </c>
      <c r="AF29" s="172">
        <v>46</v>
      </c>
      <c r="AG29" s="62"/>
      <c r="AH29" s="63"/>
      <c r="AL29" s="62"/>
      <c r="AM29" s="63"/>
      <c r="AQ29" s="62"/>
      <c r="AR29" s="63"/>
      <c r="AS29" s="59"/>
      <c r="AT29" s="136"/>
      <c r="AU29" s="237">
        <v>0</v>
      </c>
      <c r="AV29" s="172">
        <v>6</v>
      </c>
      <c r="AW29" s="64">
        <v>118</v>
      </c>
      <c r="AX29" s="172">
        <v>328</v>
      </c>
      <c r="AY29" s="22">
        <v>-210</v>
      </c>
      <c r="AZ29" s="167" t="s">
        <v>186</v>
      </c>
      <c r="BD29" s="137"/>
      <c r="BE29" s="137"/>
      <c r="BF29" s="137"/>
      <c r="BG29" s="137"/>
      <c r="BH29" s="137"/>
      <c r="BI29" s="137"/>
      <c r="BJ29" s="137"/>
      <c r="BK29" s="137"/>
      <c r="BL29" s="137"/>
    </row>
    <row r="30" spans="1:64" ht="11.25" customHeight="1" x14ac:dyDescent="0.2">
      <c r="D30" s="59"/>
      <c r="F30" s="57">
        <v>1</v>
      </c>
      <c r="G30" s="56" t="s">
        <v>76</v>
      </c>
      <c r="H30" s="56" t="s">
        <v>59</v>
      </c>
      <c r="I30" s="168"/>
      <c r="J30" s="169"/>
      <c r="K30" s="57">
        <v>2</v>
      </c>
      <c r="L30" s="56" t="s">
        <v>76</v>
      </c>
      <c r="M30" s="56" t="s">
        <v>59</v>
      </c>
      <c r="N30" s="168"/>
      <c r="O30" s="169"/>
      <c r="P30" s="57">
        <v>3</v>
      </c>
      <c r="Q30" s="56" t="s">
        <v>76</v>
      </c>
      <c r="R30" s="56" t="s">
        <v>59</v>
      </c>
      <c r="S30" s="168"/>
      <c r="T30" s="169"/>
      <c r="U30" s="57">
        <v>4</v>
      </c>
      <c r="V30" s="56" t="s">
        <v>76</v>
      </c>
      <c r="W30" s="56" t="s">
        <v>59</v>
      </c>
      <c r="X30" s="168"/>
      <c r="Y30" s="169"/>
      <c r="Z30" s="57">
        <v>5</v>
      </c>
      <c r="AA30" s="56" t="s">
        <v>76</v>
      </c>
      <c r="AB30" s="56" t="s">
        <v>59</v>
      </c>
      <c r="AC30" s="168"/>
      <c r="AD30" s="57">
        <v>6</v>
      </c>
      <c r="AE30" s="56" t="s">
        <v>76</v>
      </c>
      <c r="AF30" s="56" t="s">
        <v>59</v>
      </c>
      <c r="AG30" s="168"/>
      <c r="AH30" s="169"/>
      <c r="AI30" s="57">
        <v>7</v>
      </c>
      <c r="AJ30" s="56" t="s">
        <v>76</v>
      </c>
      <c r="AK30" s="56" t="s">
        <v>59</v>
      </c>
      <c r="AL30" s="168"/>
      <c r="AM30" s="169"/>
      <c r="AN30" s="57">
        <v>6</v>
      </c>
      <c r="AO30" s="56" t="s">
        <v>76</v>
      </c>
      <c r="AP30" s="56" t="s">
        <v>59</v>
      </c>
      <c r="AQ30" s="168"/>
      <c r="AR30" s="169"/>
      <c r="AS30" s="170"/>
      <c r="AT30" s="171"/>
      <c r="AU30" s="57" t="s">
        <v>74</v>
      </c>
      <c r="AV30" s="57" t="s">
        <v>30</v>
      </c>
      <c r="AW30" s="57" t="s">
        <v>76</v>
      </c>
      <c r="AX30" s="57" t="s">
        <v>59</v>
      </c>
      <c r="AY30" s="57" t="s">
        <v>78</v>
      </c>
    </row>
  </sheetData>
  <sortState ref="B2:AY29">
    <sortCondition descending="1" ref="AU2:AU29"/>
    <sortCondition descending="1" ref="AW2:AW29"/>
    <sortCondition descending="1" ref="AY2:AY29"/>
    <sortCondition ref="B2:B29"/>
  </sortState>
  <conditionalFormatting sqref="BL23:BL28 BD1:BD28 BF2:BK19">
    <cfRule type="cellIs" dxfId="401" priority="135" stopIfTrue="1" operator="between">
      <formula>1</formula>
      <formula>1.999</formula>
    </cfRule>
    <cfRule type="cellIs" dxfId="400" priority="136" stopIfTrue="1" operator="between">
      <formula>0.0001</formula>
      <formula>0.999</formula>
    </cfRule>
  </conditionalFormatting>
  <conditionalFormatting sqref="BL10:BL11">
    <cfRule type="cellIs" dxfId="399" priority="133" stopIfTrue="1" operator="between">
      <formula>1</formula>
      <formula>1.999</formula>
    </cfRule>
    <cfRule type="cellIs" dxfId="398" priority="134" stopIfTrue="1" operator="between">
      <formula>0.0001</formula>
      <formula>0.999</formula>
    </cfRule>
  </conditionalFormatting>
  <conditionalFormatting sqref="BE1:BK1 BE20:BK28">
    <cfRule type="cellIs" dxfId="397" priority="131" stopIfTrue="1" operator="between">
      <formula>1</formula>
      <formula>1.999</formula>
    </cfRule>
    <cfRule type="cellIs" dxfId="396" priority="132" stopIfTrue="1" operator="between">
      <formula>0.0001</formula>
      <formula>0.999</formula>
    </cfRule>
  </conditionalFormatting>
  <conditionalFormatting sqref="BD29 BL29">
    <cfRule type="cellIs" dxfId="395" priority="110" stopIfTrue="1" operator="between">
      <formula>1</formula>
      <formula>1.999</formula>
    </cfRule>
    <cfRule type="cellIs" dxfId="394" priority="111" stopIfTrue="1" operator="between">
      <formula>0.0001</formula>
      <formula>0.999</formula>
    </cfRule>
  </conditionalFormatting>
  <conditionalFormatting sqref="BE29:BK29">
    <cfRule type="cellIs" dxfId="393" priority="108" stopIfTrue="1" operator="between">
      <formula>1</formula>
      <formula>1.999</formula>
    </cfRule>
    <cfRule type="cellIs" dxfId="392" priority="109" stopIfTrue="1" operator="between">
      <formula>0.0001</formula>
      <formula>0.999</formula>
    </cfRule>
  </conditionalFormatting>
  <conditionalFormatting sqref="P2:P28 K2:K26 AD2:AD28 F2:F28 AI2:AI28 AN2:AN28 K28 S2:U28 Z2:Z28">
    <cfRule type="cellIs" dxfId="391" priority="28" operator="equal">
      <formula>"L"</formula>
    </cfRule>
    <cfRule type="cellIs" dxfId="390" priority="29" operator="equal">
      <formula>"D"</formula>
    </cfRule>
    <cfRule type="cellIs" dxfId="389" priority="30" operator="equal">
      <formula>"W"</formula>
    </cfRule>
  </conditionalFormatting>
  <conditionalFormatting sqref="F13">
    <cfRule type="cellIs" dxfId="388" priority="25" operator="equal">
      <formula>"L"</formula>
    </cfRule>
    <cfRule type="cellIs" dxfId="387" priority="26" operator="equal">
      <formula>"D"</formula>
    </cfRule>
    <cfRule type="cellIs" dxfId="386" priority="27" operator="equal">
      <formula>"W"</formula>
    </cfRule>
  </conditionalFormatting>
  <conditionalFormatting sqref="Q2:Q28 AE2:AE28 AO2:AO28 L2:L26 G2:G28 AJ2:AJ28 V2:V28 AA2:AA28 L28">
    <cfRule type="cellIs" dxfId="385" priority="24" operator="equal">
      <formula>10</formula>
    </cfRule>
  </conditionalFormatting>
  <conditionalFormatting sqref="AD29 K29 F29 S29:T29 P29">
    <cfRule type="cellIs" dxfId="384" priority="21" operator="equal">
      <formula>"L"</formula>
    </cfRule>
    <cfRule type="cellIs" dxfId="383" priority="22" operator="equal">
      <formula>"D"</formula>
    </cfRule>
    <cfRule type="cellIs" dxfId="382" priority="23" operator="equal">
      <formula>"W"</formula>
    </cfRule>
  </conditionalFormatting>
  <conditionalFormatting sqref="G29 L29 AO29 AE29 Q29">
    <cfRule type="cellIs" dxfId="381" priority="20" operator="equal">
      <formula>10</formula>
    </cfRule>
  </conditionalFormatting>
  <conditionalFormatting sqref="AI29">
    <cfRule type="cellIs" dxfId="380" priority="17" operator="equal">
      <formula>"L"</formula>
    </cfRule>
    <cfRule type="cellIs" dxfId="379" priority="18" operator="equal">
      <formula>"D"</formula>
    </cfRule>
    <cfRule type="cellIs" dxfId="378" priority="19" operator="equal">
      <formula>"W"</formula>
    </cfRule>
  </conditionalFormatting>
  <conditionalFormatting sqref="AJ29">
    <cfRule type="cellIs" dxfId="377" priority="16" operator="equal">
      <formula>10</formula>
    </cfRule>
  </conditionalFormatting>
  <conditionalFormatting sqref="AN29">
    <cfRule type="cellIs" dxfId="376" priority="13" operator="equal">
      <formula>"L"</formula>
    </cfRule>
    <cfRule type="cellIs" dxfId="375" priority="14" operator="equal">
      <formula>"D"</formula>
    </cfRule>
    <cfRule type="cellIs" dxfId="374" priority="15" operator="equal">
      <formula>"W"</formula>
    </cfRule>
  </conditionalFormatting>
  <conditionalFormatting sqref="U29">
    <cfRule type="cellIs" dxfId="373" priority="10" operator="equal">
      <formula>"L"</formula>
    </cfRule>
    <cfRule type="cellIs" dxfId="372" priority="11" operator="equal">
      <formula>"D"</formula>
    </cfRule>
    <cfRule type="cellIs" dxfId="371" priority="12" operator="equal">
      <formula>"W"</formula>
    </cfRule>
  </conditionalFormatting>
  <conditionalFormatting sqref="V29">
    <cfRule type="cellIs" dxfId="370" priority="9" operator="equal">
      <formula>10</formula>
    </cfRule>
  </conditionalFormatting>
  <conditionalFormatting sqref="Z29">
    <cfRule type="cellIs" dxfId="369" priority="6" operator="equal">
      <formula>"L"</formula>
    </cfRule>
    <cfRule type="cellIs" dxfId="368" priority="7" operator="equal">
      <formula>"D"</formula>
    </cfRule>
    <cfRule type="cellIs" dxfId="367" priority="8" operator="equal">
      <formula>"W"</formula>
    </cfRule>
  </conditionalFormatting>
  <conditionalFormatting sqref="AA29">
    <cfRule type="cellIs" dxfId="366" priority="5" operator="equal">
      <formula>10</formula>
    </cfRule>
  </conditionalFormatting>
  <conditionalFormatting sqref="K27">
    <cfRule type="cellIs" dxfId="365" priority="2" operator="equal">
      <formula>"L"</formula>
    </cfRule>
    <cfRule type="cellIs" dxfId="364" priority="3" operator="equal">
      <formula>"D"</formula>
    </cfRule>
    <cfRule type="cellIs" dxfId="363" priority="4" operator="equal">
      <formula>"W"</formula>
    </cfRule>
  </conditionalFormatting>
  <conditionalFormatting sqref="L27">
    <cfRule type="cellIs" dxfId="362" priority="1" operator="equal">
      <formula>10</formula>
    </cfRule>
  </conditionalFormatting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4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I3" sqref="I3"/>
    </sheetView>
  </sheetViews>
  <sheetFormatPr defaultColWidth="8.42578125" defaultRowHeight="14.25" customHeight="1" x14ac:dyDescent="0.25"/>
  <cols>
    <col min="1" max="1" width="8.5703125" style="48" customWidth="1"/>
    <col min="2" max="2" width="7.42578125" style="48" customWidth="1"/>
    <col min="3" max="3" width="25.28515625" style="48" customWidth="1"/>
    <col min="4" max="4" width="5.28515625" style="48" customWidth="1"/>
    <col min="5" max="5" width="3.5703125" style="219" customWidth="1"/>
    <col min="6" max="6" width="5.28515625" style="48" customWidth="1"/>
    <col min="7" max="7" width="2.5703125" style="48" customWidth="1"/>
    <col min="8" max="8" width="7.42578125" style="48" customWidth="1"/>
    <col min="9" max="9" width="25.28515625" style="48" customWidth="1"/>
    <col min="10" max="10" width="3.5703125" style="48" customWidth="1"/>
    <col min="11" max="11" width="6.85546875" style="48" customWidth="1"/>
    <col min="12" max="12" width="7.42578125" style="48" customWidth="1"/>
    <col min="13" max="13" width="25.28515625" style="48" customWidth="1"/>
    <col min="14" max="14" width="5.28515625" style="48" customWidth="1"/>
    <col min="15" max="15" width="3.5703125" style="219" customWidth="1"/>
    <col min="16" max="16" width="5.28515625" style="48" customWidth="1"/>
    <col min="17" max="17" width="2.5703125" style="48" customWidth="1"/>
    <col min="18" max="18" width="7.42578125" style="48" customWidth="1"/>
    <col min="19" max="19" width="25.28515625" style="48" customWidth="1"/>
    <col min="20" max="20" width="7.42578125" style="48" customWidth="1"/>
    <col min="21" max="21" width="23.28515625" style="48" customWidth="1"/>
    <col min="22" max="27" width="5.42578125" style="48" customWidth="1"/>
    <col min="28" max="270" width="8.42578125" style="48"/>
    <col min="271" max="271" width="4.42578125" style="48" customWidth="1"/>
    <col min="272" max="272" width="23.28515625" style="48" customWidth="1"/>
    <col min="273" max="273" width="1.85546875" style="48" customWidth="1"/>
    <col min="274" max="274" width="23.28515625" style="48" customWidth="1"/>
    <col min="275" max="275" width="4.28515625" style="48" customWidth="1"/>
    <col min="276" max="276" width="23.28515625" style="48" customWidth="1"/>
    <col min="277" max="277" width="1.85546875" style="48" customWidth="1"/>
    <col min="278" max="278" width="23.28515625" style="48" customWidth="1"/>
    <col min="279" max="279" width="4.28515625" style="48" customWidth="1"/>
    <col min="280" max="280" width="23.28515625" style="48" customWidth="1"/>
    <col min="281" max="281" width="1.85546875" style="48" customWidth="1"/>
    <col min="282" max="282" width="23.28515625" style="48" customWidth="1"/>
    <col min="283" max="526" width="8.42578125" style="48"/>
    <col min="527" max="527" width="4.42578125" style="48" customWidth="1"/>
    <col min="528" max="528" width="23.28515625" style="48" customWidth="1"/>
    <col min="529" max="529" width="1.85546875" style="48" customWidth="1"/>
    <col min="530" max="530" width="23.28515625" style="48" customWidth="1"/>
    <col min="531" max="531" width="4.28515625" style="48" customWidth="1"/>
    <col min="532" max="532" width="23.28515625" style="48" customWidth="1"/>
    <col min="533" max="533" width="1.85546875" style="48" customWidth="1"/>
    <col min="534" max="534" width="23.28515625" style="48" customWidth="1"/>
    <col min="535" max="535" width="4.28515625" style="48" customWidth="1"/>
    <col min="536" max="536" width="23.28515625" style="48" customWidth="1"/>
    <col min="537" max="537" width="1.85546875" style="48" customWidth="1"/>
    <col min="538" max="538" width="23.28515625" style="48" customWidth="1"/>
    <col min="539" max="782" width="8.42578125" style="48"/>
    <col min="783" max="783" width="4.42578125" style="48" customWidth="1"/>
    <col min="784" max="784" width="23.28515625" style="48" customWidth="1"/>
    <col min="785" max="785" width="1.85546875" style="48" customWidth="1"/>
    <col min="786" max="786" width="23.28515625" style="48" customWidth="1"/>
    <col min="787" max="787" width="4.28515625" style="48" customWidth="1"/>
    <col min="788" max="788" width="23.28515625" style="48" customWidth="1"/>
    <col min="789" max="789" width="1.85546875" style="48" customWidth="1"/>
    <col min="790" max="790" width="23.28515625" style="48" customWidth="1"/>
    <col min="791" max="791" width="4.28515625" style="48" customWidth="1"/>
    <col min="792" max="792" width="23.28515625" style="48" customWidth="1"/>
    <col min="793" max="793" width="1.85546875" style="48" customWidth="1"/>
    <col min="794" max="794" width="23.28515625" style="48" customWidth="1"/>
    <col min="795" max="1038" width="8.42578125" style="48"/>
    <col min="1039" max="1039" width="4.42578125" style="48" customWidth="1"/>
    <col min="1040" max="1040" width="23.28515625" style="48" customWidth="1"/>
    <col min="1041" max="1041" width="1.85546875" style="48" customWidth="1"/>
    <col min="1042" max="1042" width="23.28515625" style="48" customWidth="1"/>
    <col min="1043" max="1043" width="4.28515625" style="48" customWidth="1"/>
    <col min="1044" max="1044" width="23.28515625" style="48" customWidth="1"/>
    <col min="1045" max="1045" width="1.85546875" style="48" customWidth="1"/>
    <col min="1046" max="1046" width="23.28515625" style="48" customWidth="1"/>
    <col min="1047" max="1047" width="4.28515625" style="48" customWidth="1"/>
    <col min="1048" max="1048" width="23.28515625" style="48" customWidth="1"/>
    <col min="1049" max="1049" width="1.85546875" style="48" customWidth="1"/>
    <col min="1050" max="1050" width="23.28515625" style="48" customWidth="1"/>
    <col min="1051" max="1294" width="8.42578125" style="48"/>
    <col min="1295" max="1295" width="4.42578125" style="48" customWidth="1"/>
    <col min="1296" max="1296" width="23.28515625" style="48" customWidth="1"/>
    <col min="1297" max="1297" width="1.85546875" style="48" customWidth="1"/>
    <col min="1298" max="1298" width="23.28515625" style="48" customWidth="1"/>
    <col min="1299" max="1299" width="4.28515625" style="48" customWidth="1"/>
    <col min="1300" max="1300" width="23.28515625" style="48" customWidth="1"/>
    <col min="1301" max="1301" width="1.85546875" style="48" customWidth="1"/>
    <col min="1302" max="1302" width="23.28515625" style="48" customWidth="1"/>
    <col min="1303" max="1303" width="4.28515625" style="48" customWidth="1"/>
    <col min="1304" max="1304" width="23.28515625" style="48" customWidth="1"/>
    <col min="1305" max="1305" width="1.85546875" style="48" customWidth="1"/>
    <col min="1306" max="1306" width="23.28515625" style="48" customWidth="1"/>
    <col min="1307" max="1550" width="8.42578125" style="48"/>
    <col min="1551" max="1551" width="4.42578125" style="48" customWidth="1"/>
    <col min="1552" max="1552" width="23.28515625" style="48" customWidth="1"/>
    <col min="1553" max="1553" width="1.85546875" style="48" customWidth="1"/>
    <col min="1554" max="1554" width="23.28515625" style="48" customWidth="1"/>
    <col min="1555" max="1555" width="4.28515625" style="48" customWidth="1"/>
    <col min="1556" max="1556" width="23.28515625" style="48" customWidth="1"/>
    <col min="1557" max="1557" width="1.85546875" style="48" customWidth="1"/>
    <col min="1558" max="1558" width="23.28515625" style="48" customWidth="1"/>
    <col min="1559" max="1559" width="4.28515625" style="48" customWidth="1"/>
    <col min="1560" max="1560" width="23.28515625" style="48" customWidth="1"/>
    <col min="1561" max="1561" width="1.85546875" style="48" customWidth="1"/>
    <col min="1562" max="1562" width="23.28515625" style="48" customWidth="1"/>
    <col min="1563" max="1806" width="8.42578125" style="48"/>
    <col min="1807" max="1807" width="4.42578125" style="48" customWidth="1"/>
    <col min="1808" max="1808" width="23.28515625" style="48" customWidth="1"/>
    <col min="1809" max="1809" width="1.85546875" style="48" customWidth="1"/>
    <col min="1810" max="1810" width="23.28515625" style="48" customWidth="1"/>
    <col min="1811" max="1811" width="4.28515625" style="48" customWidth="1"/>
    <col min="1812" max="1812" width="23.28515625" style="48" customWidth="1"/>
    <col min="1813" max="1813" width="1.85546875" style="48" customWidth="1"/>
    <col min="1814" max="1814" width="23.28515625" style="48" customWidth="1"/>
    <col min="1815" max="1815" width="4.28515625" style="48" customWidth="1"/>
    <col min="1816" max="1816" width="23.28515625" style="48" customWidth="1"/>
    <col min="1817" max="1817" width="1.85546875" style="48" customWidth="1"/>
    <col min="1818" max="1818" width="23.28515625" style="48" customWidth="1"/>
    <col min="1819" max="2062" width="8.42578125" style="48"/>
    <col min="2063" max="2063" width="4.42578125" style="48" customWidth="1"/>
    <col min="2064" max="2064" width="23.28515625" style="48" customWidth="1"/>
    <col min="2065" max="2065" width="1.85546875" style="48" customWidth="1"/>
    <col min="2066" max="2066" width="23.28515625" style="48" customWidth="1"/>
    <col min="2067" max="2067" width="4.28515625" style="48" customWidth="1"/>
    <col min="2068" max="2068" width="23.28515625" style="48" customWidth="1"/>
    <col min="2069" max="2069" width="1.85546875" style="48" customWidth="1"/>
    <col min="2070" max="2070" width="23.28515625" style="48" customWidth="1"/>
    <col min="2071" max="2071" width="4.28515625" style="48" customWidth="1"/>
    <col min="2072" max="2072" width="23.28515625" style="48" customWidth="1"/>
    <col min="2073" max="2073" width="1.85546875" style="48" customWidth="1"/>
    <col min="2074" max="2074" width="23.28515625" style="48" customWidth="1"/>
    <col min="2075" max="2318" width="8.42578125" style="48"/>
    <col min="2319" max="2319" width="4.42578125" style="48" customWidth="1"/>
    <col min="2320" max="2320" width="23.28515625" style="48" customWidth="1"/>
    <col min="2321" max="2321" width="1.85546875" style="48" customWidth="1"/>
    <col min="2322" max="2322" width="23.28515625" style="48" customWidth="1"/>
    <col min="2323" max="2323" width="4.28515625" style="48" customWidth="1"/>
    <col min="2324" max="2324" width="23.28515625" style="48" customWidth="1"/>
    <col min="2325" max="2325" width="1.85546875" style="48" customWidth="1"/>
    <col min="2326" max="2326" width="23.28515625" style="48" customWidth="1"/>
    <col min="2327" max="2327" width="4.28515625" style="48" customWidth="1"/>
    <col min="2328" max="2328" width="23.28515625" style="48" customWidth="1"/>
    <col min="2329" max="2329" width="1.85546875" style="48" customWidth="1"/>
    <col min="2330" max="2330" width="23.28515625" style="48" customWidth="1"/>
    <col min="2331" max="2574" width="8.42578125" style="48"/>
    <col min="2575" max="2575" width="4.42578125" style="48" customWidth="1"/>
    <col min="2576" max="2576" width="23.28515625" style="48" customWidth="1"/>
    <col min="2577" max="2577" width="1.85546875" style="48" customWidth="1"/>
    <col min="2578" max="2578" width="23.28515625" style="48" customWidth="1"/>
    <col min="2579" max="2579" width="4.28515625" style="48" customWidth="1"/>
    <col min="2580" max="2580" width="23.28515625" style="48" customWidth="1"/>
    <col min="2581" max="2581" width="1.85546875" style="48" customWidth="1"/>
    <col min="2582" max="2582" width="23.28515625" style="48" customWidth="1"/>
    <col min="2583" max="2583" width="4.28515625" style="48" customWidth="1"/>
    <col min="2584" max="2584" width="23.28515625" style="48" customWidth="1"/>
    <col min="2585" max="2585" width="1.85546875" style="48" customWidth="1"/>
    <col min="2586" max="2586" width="23.28515625" style="48" customWidth="1"/>
    <col min="2587" max="2830" width="8.42578125" style="48"/>
    <col min="2831" max="2831" width="4.42578125" style="48" customWidth="1"/>
    <col min="2832" max="2832" width="23.28515625" style="48" customWidth="1"/>
    <col min="2833" max="2833" width="1.85546875" style="48" customWidth="1"/>
    <col min="2834" max="2834" width="23.28515625" style="48" customWidth="1"/>
    <col min="2835" max="2835" width="4.28515625" style="48" customWidth="1"/>
    <col min="2836" max="2836" width="23.28515625" style="48" customWidth="1"/>
    <col min="2837" max="2837" width="1.85546875" style="48" customWidth="1"/>
    <col min="2838" max="2838" width="23.28515625" style="48" customWidth="1"/>
    <col min="2839" max="2839" width="4.28515625" style="48" customWidth="1"/>
    <col min="2840" max="2840" width="23.28515625" style="48" customWidth="1"/>
    <col min="2841" max="2841" width="1.85546875" style="48" customWidth="1"/>
    <col min="2842" max="2842" width="23.28515625" style="48" customWidth="1"/>
    <col min="2843" max="3086" width="8.42578125" style="48"/>
    <col min="3087" max="3087" width="4.42578125" style="48" customWidth="1"/>
    <col min="3088" max="3088" width="23.28515625" style="48" customWidth="1"/>
    <col min="3089" max="3089" width="1.85546875" style="48" customWidth="1"/>
    <col min="3090" max="3090" width="23.28515625" style="48" customWidth="1"/>
    <col min="3091" max="3091" width="4.28515625" style="48" customWidth="1"/>
    <col min="3092" max="3092" width="23.28515625" style="48" customWidth="1"/>
    <col min="3093" max="3093" width="1.85546875" style="48" customWidth="1"/>
    <col min="3094" max="3094" width="23.28515625" style="48" customWidth="1"/>
    <col min="3095" max="3095" width="4.28515625" style="48" customWidth="1"/>
    <col min="3096" max="3096" width="23.28515625" style="48" customWidth="1"/>
    <col min="3097" max="3097" width="1.85546875" style="48" customWidth="1"/>
    <col min="3098" max="3098" width="23.28515625" style="48" customWidth="1"/>
    <col min="3099" max="3342" width="8.42578125" style="48"/>
    <col min="3343" max="3343" width="4.42578125" style="48" customWidth="1"/>
    <col min="3344" max="3344" width="23.28515625" style="48" customWidth="1"/>
    <col min="3345" max="3345" width="1.85546875" style="48" customWidth="1"/>
    <col min="3346" max="3346" width="23.28515625" style="48" customWidth="1"/>
    <col min="3347" max="3347" width="4.28515625" style="48" customWidth="1"/>
    <col min="3348" max="3348" width="23.28515625" style="48" customWidth="1"/>
    <col min="3349" max="3349" width="1.85546875" style="48" customWidth="1"/>
    <col min="3350" max="3350" width="23.28515625" style="48" customWidth="1"/>
    <col min="3351" max="3351" width="4.28515625" style="48" customWidth="1"/>
    <col min="3352" max="3352" width="23.28515625" style="48" customWidth="1"/>
    <col min="3353" max="3353" width="1.85546875" style="48" customWidth="1"/>
    <col min="3354" max="3354" width="23.28515625" style="48" customWidth="1"/>
    <col min="3355" max="3598" width="8.42578125" style="48"/>
    <col min="3599" max="3599" width="4.42578125" style="48" customWidth="1"/>
    <col min="3600" max="3600" width="23.28515625" style="48" customWidth="1"/>
    <col min="3601" max="3601" width="1.85546875" style="48" customWidth="1"/>
    <col min="3602" max="3602" width="23.28515625" style="48" customWidth="1"/>
    <col min="3603" max="3603" width="4.28515625" style="48" customWidth="1"/>
    <col min="3604" max="3604" width="23.28515625" style="48" customWidth="1"/>
    <col min="3605" max="3605" width="1.85546875" style="48" customWidth="1"/>
    <col min="3606" max="3606" width="23.28515625" style="48" customWidth="1"/>
    <col min="3607" max="3607" width="4.28515625" style="48" customWidth="1"/>
    <col min="3608" max="3608" width="23.28515625" style="48" customWidth="1"/>
    <col min="3609" max="3609" width="1.85546875" style="48" customWidth="1"/>
    <col min="3610" max="3610" width="23.28515625" style="48" customWidth="1"/>
    <col min="3611" max="3854" width="8.42578125" style="48"/>
    <col min="3855" max="3855" width="4.42578125" style="48" customWidth="1"/>
    <col min="3856" max="3856" width="23.28515625" style="48" customWidth="1"/>
    <col min="3857" max="3857" width="1.85546875" style="48" customWidth="1"/>
    <col min="3858" max="3858" width="23.28515625" style="48" customWidth="1"/>
    <col min="3859" max="3859" width="4.28515625" style="48" customWidth="1"/>
    <col min="3860" max="3860" width="23.28515625" style="48" customWidth="1"/>
    <col min="3861" max="3861" width="1.85546875" style="48" customWidth="1"/>
    <col min="3862" max="3862" width="23.28515625" style="48" customWidth="1"/>
    <col min="3863" max="3863" width="4.28515625" style="48" customWidth="1"/>
    <col min="3864" max="3864" width="23.28515625" style="48" customWidth="1"/>
    <col min="3865" max="3865" width="1.85546875" style="48" customWidth="1"/>
    <col min="3866" max="3866" width="23.28515625" style="48" customWidth="1"/>
    <col min="3867" max="4110" width="8.42578125" style="48"/>
    <col min="4111" max="4111" width="4.42578125" style="48" customWidth="1"/>
    <col min="4112" max="4112" width="23.28515625" style="48" customWidth="1"/>
    <col min="4113" max="4113" width="1.85546875" style="48" customWidth="1"/>
    <col min="4114" max="4114" width="23.28515625" style="48" customWidth="1"/>
    <col min="4115" max="4115" width="4.28515625" style="48" customWidth="1"/>
    <col min="4116" max="4116" width="23.28515625" style="48" customWidth="1"/>
    <col min="4117" max="4117" width="1.85546875" style="48" customWidth="1"/>
    <col min="4118" max="4118" width="23.28515625" style="48" customWidth="1"/>
    <col min="4119" max="4119" width="4.28515625" style="48" customWidth="1"/>
    <col min="4120" max="4120" width="23.28515625" style="48" customWidth="1"/>
    <col min="4121" max="4121" width="1.85546875" style="48" customWidth="1"/>
    <col min="4122" max="4122" width="23.28515625" style="48" customWidth="1"/>
    <col min="4123" max="4366" width="8.42578125" style="48"/>
    <col min="4367" max="4367" width="4.42578125" style="48" customWidth="1"/>
    <col min="4368" max="4368" width="23.28515625" style="48" customWidth="1"/>
    <col min="4369" max="4369" width="1.85546875" style="48" customWidth="1"/>
    <col min="4370" max="4370" width="23.28515625" style="48" customWidth="1"/>
    <col min="4371" max="4371" width="4.28515625" style="48" customWidth="1"/>
    <col min="4372" max="4372" width="23.28515625" style="48" customWidth="1"/>
    <col min="4373" max="4373" width="1.85546875" style="48" customWidth="1"/>
    <col min="4374" max="4374" width="23.28515625" style="48" customWidth="1"/>
    <col min="4375" max="4375" width="4.28515625" style="48" customWidth="1"/>
    <col min="4376" max="4376" width="23.28515625" style="48" customWidth="1"/>
    <col min="4377" max="4377" width="1.85546875" style="48" customWidth="1"/>
    <col min="4378" max="4378" width="23.28515625" style="48" customWidth="1"/>
    <col min="4379" max="4622" width="8.42578125" style="48"/>
    <col min="4623" max="4623" width="4.42578125" style="48" customWidth="1"/>
    <col min="4624" max="4624" width="23.28515625" style="48" customWidth="1"/>
    <col min="4625" max="4625" width="1.85546875" style="48" customWidth="1"/>
    <col min="4626" max="4626" width="23.28515625" style="48" customWidth="1"/>
    <col min="4627" max="4627" width="4.28515625" style="48" customWidth="1"/>
    <col min="4628" max="4628" width="23.28515625" style="48" customWidth="1"/>
    <col min="4629" max="4629" width="1.85546875" style="48" customWidth="1"/>
    <col min="4630" max="4630" width="23.28515625" style="48" customWidth="1"/>
    <col min="4631" max="4631" width="4.28515625" style="48" customWidth="1"/>
    <col min="4632" max="4632" width="23.28515625" style="48" customWidth="1"/>
    <col min="4633" max="4633" width="1.85546875" style="48" customWidth="1"/>
    <col min="4634" max="4634" width="23.28515625" style="48" customWidth="1"/>
    <col min="4635" max="4878" width="8.42578125" style="48"/>
    <col min="4879" max="4879" width="4.42578125" style="48" customWidth="1"/>
    <col min="4880" max="4880" width="23.28515625" style="48" customWidth="1"/>
    <col min="4881" max="4881" width="1.85546875" style="48" customWidth="1"/>
    <col min="4882" max="4882" width="23.28515625" style="48" customWidth="1"/>
    <col min="4883" max="4883" width="4.28515625" style="48" customWidth="1"/>
    <col min="4884" max="4884" width="23.28515625" style="48" customWidth="1"/>
    <col min="4885" max="4885" width="1.85546875" style="48" customWidth="1"/>
    <col min="4886" max="4886" width="23.28515625" style="48" customWidth="1"/>
    <col min="4887" max="4887" width="4.28515625" style="48" customWidth="1"/>
    <col min="4888" max="4888" width="23.28515625" style="48" customWidth="1"/>
    <col min="4889" max="4889" width="1.85546875" style="48" customWidth="1"/>
    <col min="4890" max="4890" width="23.28515625" style="48" customWidth="1"/>
    <col min="4891" max="5134" width="8.42578125" style="48"/>
    <col min="5135" max="5135" width="4.42578125" style="48" customWidth="1"/>
    <col min="5136" max="5136" width="23.28515625" style="48" customWidth="1"/>
    <col min="5137" max="5137" width="1.85546875" style="48" customWidth="1"/>
    <col min="5138" max="5138" width="23.28515625" style="48" customWidth="1"/>
    <col min="5139" max="5139" width="4.28515625" style="48" customWidth="1"/>
    <col min="5140" max="5140" width="23.28515625" style="48" customWidth="1"/>
    <col min="5141" max="5141" width="1.85546875" style="48" customWidth="1"/>
    <col min="5142" max="5142" width="23.28515625" style="48" customWidth="1"/>
    <col min="5143" max="5143" width="4.28515625" style="48" customWidth="1"/>
    <col min="5144" max="5144" width="23.28515625" style="48" customWidth="1"/>
    <col min="5145" max="5145" width="1.85546875" style="48" customWidth="1"/>
    <col min="5146" max="5146" width="23.28515625" style="48" customWidth="1"/>
    <col min="5147" max="5390" width="8.42578125" style="48"/>
    <col min="5391" max="5391" width="4.42578125" style="48" customWidth="1"/>
    <col min="5392" max="5392" width="23.28515625" style="48" customWidth="1"/>
    <col min="5393" max="5393" width="1.85546875" style="48" customWidth="1"/>
    <col min="5394" max="5394" width="23.28515625" style="48" customWidth="1"/>
    <col min="5395" max="5395" width="4.28515625" style="48" customWidth="1"/>
    <col min="5396" max="5396" width="23.28515625" style="48" customWidth="1"/>
    <col min="5397" max="5397" width="1.85546875" style="48" customWidth="1"/>
    <col min="5398" max="5398" width="23.28515625" style="48" customWidth="1"/>
    <col min="5399" max="5399" width="4.28515625" style="48" customWidth="1"/>
    <col min="5400" max="5400" width="23.28515625" style="48" customWidth="1"/>
    <col min="5401" max="5401" width="1.85546875" style="48" customWidth="1"/>
    <col min="5402" max="5402" width="23.28515625" style="48" customWidth="1"/>
    <col min="5403" max="5646" width="8.42578125" style="48"/>
    <col min="5647" max="5647" width="4.42578125" style="48" customWidth="1"/>
    <col min="5648" max="5648" width="23.28515625" style="48" customWidth="1"/>
    <col min="5649" max="5649" width="1.85546875" style="48" customWidth="1"/>
    <col min="5650" max="5650" width="23.28515625" style="48" customWidth="1"/>
    <col min="5651" max="5651" width="4.28515625" style="48" customWidth="1"/>
    <col min="5652" max="5652" width="23.28515625" style="48" customWidth="1"/>
    <col min="5653" max="5653" width="1.85546875" style="48" customWidth="1"/>
    <col min="5654" max="5654" width="23.28515625" style="48" customWidth="1"/>
    <col min="5655" max="5655" width="4.28515625" style="48" customWidth="1"/>
    <col min="5656" max="5656" width="23.28515625" style="48" customWidth="1"/>
    <col min="5657" max="5657" width="1.85546875" style="48" customWidth="1"/>
    <col min="5658" max="5658" width="23.28515625" style="48" customWidth="1"/>
    <col min="5659" max="5902" width="8.42578125" style="48"/>
    <col min="5903" max="5903" width="4.42578125" style="48" customWidth="1"/>
    <col min="5904" max="5904" width="23.28515625" style="48" customWidth="1"/>
    <col min="5905" max="5905" width="1.85546875" style="48" customWidth="1"/>
    <col min="5906" max="5906" width="23.28515625" style="48" customWidth="1"/>
    <col min="5907" max="5907" width="4.28515625" style="48" customWidth="1"/>
    <col min="5908" max="5908" width="23.28515625" style="48" customWidth="1"/>
    <col min="5909" max="5909" width="1.85546875" style="48" customWidth="1"/>
    <col min="5910" max="5910" width="23.28515625" style="48" customWidth="1"/>
    <col min="5911" max="5911" width="4.28515625" style="48" customWidth="1"/>
    <col min="5912" max="5912" width="23.28515625" style="48" customWidth="1"/>
    <col min="5913" max="5913" width="1.85546875" style="48" customWidth="1"/>
    <col min="5914" max="5914" width="23.28515625" style="48" customWidth="1"/>
    <col min="5915" max="6158" width="8.42578125" style="48"/>
    <col min="6159" max="6159" width="4.42578125" style="48" customWidth="1"/>
    <col min="6160" max="6160" width="23.28515625" style="48" customWidth="1"/>
    <col min="6161" max="6161" width="1.85546875" style="48" customWidth="1"/>
    <col min="6162" max="6162" width="23.28515625" style="48" customWidth="1"/>
    <col min="6163" max="6163" width="4.28515625" style="48" customWidth="1"/>
    <col min="6164" max="6164" width="23.28515625" style="48" customWidth="1"/>
    <col min="6165" max="6165" width="1.85546875" style="48" customWidth="1"/>
    <col min="6166" max="6166" width="23.28515625" style="48" customWidth="1"/>
    <col min="6167" max="6167" width="4.28515625" style="48" customWidth="1"/>
    <col min="6168" max="6168" width="23.28515625" style="48" customWidth="1"/>
    <col min="6169" max="6169" width="1.85546875" style="48" customWidth="1"/>
    <col min="6170" max="6170" width="23.28515625" style="48" customWidth="1"/>
    <col min="6171" max="6414" width="8.42578125" style="48"/>
    <col min="6415" max="6415" width="4.42578125" style="48" customWidth="1"/>
    <col min="6416" max="6416" width="23.28515625" style="48" customWidth="1"/>
    <col min="6417" max="6417" width="1.85546875" style="48" customWidth="1"/>
    <col min="6418" max="6418" width="23.28515625" style="48" customWidth="1"/>
    <col min="6419" max="6419" width="4.28515625" style="48" customWidth="1"/>
    <col min="6420" max="6420" width="23.28515625" style="48" customWidth="1"/>
    <col min="6421" max="6421" width="1.85546875" style="48" customWidth="1"/>
    <col min="6422" max="6422" width="23.28515625" style="48" customWidth="1"/>
    <col min="6423" max="6423" width="4.28515625" style="48" customWidth="1"/>
    <col min="6424" max="6424" width="23.28515625" style="48" customWidth="1"/>
    <col min="6425" max="6425" width="1.85546875" style="48" customWidth="1"/>
    <col min="6426" max="6426" width="23.28515625" style="48" customWidth="1"/>
    <col min="6427" max="6670" width="8.42578125" style="48"/>
    <col min="6671" max="6671" width="4.42578125" style="48" customWidth="1"/>
    <col min="6672" max="6672" width="23.28515625" style="48" customWidth="1"/>
    <col min="6673" max="6673" width="1.85546875" style="48" customWidth="1"/>
    <col min="6674" max="6674" width="23.28515625" style="48" customWidth="1"/>
    <col min="6675" max="6675" width="4.28515625" style="48" customWidth="1"/>
    <col min="6676" max="6676" width="23.28515625" style="48" customWidth="1"/>
    <col min="6677" max="6677" width="1.85546875" style="48" customWidth="1"/>
    <col min="6678" max="6678" width="23.28515625" style="48" customWidth="1"/>
    <col min="6679" max="6679" width="4.28515625" style="48" customWidth="1"/>
    <col min="6680" max="6680" width="23.28515625" style="48" customWidth="1"/>
    <col min="6681" max="6681" width="1.85546875" style="48" customWidth="1"/>
    <col min="6682" max="6682" width="23.28515625" style="48" customWidth="1"/>
    <col min="6683" max="6926" width="8.42578125" style="48"/>
    <col min="6927" max="6927" width="4.42578125" style="48" customWidth="1"/>
    <col min="6928" max="6928" width="23.28515625" style="48" customWidth="1"/>
    <col min="6929" max="6929" width="1.85546875" style="48" customWidth="1"/>
    <col min="6930" max="6930" width="23.28515625" style="48" customWidth="1"/>
    <col min="6931" max="6931" width="4.28515625" style="48" customWidth="1"/>
    <col min="6932" max="6932" width="23.28515625" style="48" customWidth="1"/>
    <col min="6933" max="6933" width="1.85546875" style="48" customWidth="1"/>
    <col min="6934" max="6934" width="23.28515625" style="48" customWidth="1"/>
    <col min="6935" max="6935" width="4.28515625" style="48" customWidth="1"/>
    <col min="6936" max="6936" width="23.28515625" style="48" customWidth="1"/>
    <col min="6937" max="6937" width="1.85546875" style="48" customWidth="1"/>
    <col min="6938" max="6938" width="23.28515625" style="48" customWidth="1"/>
    <col min="6939" max="7182" width="8.42578125" style="48"/>
    <col min="7183" max="7183" width="4.42578125" style="48" customWidth="1"/>
    <col min="7184" max="7184" width="23.28515625" style="48" customWidth="1"/>
    <col min="7185" max="7185" width="1.85546875" style="48" customWidth="1"/>
    <col min="7186" max="7186" width="23.28515625" style="48" customWidth="1"/>
    <col min="7187" max="7187" width="4.28515625" style="48" customWidth="1"/>
    <col min="7188" max="7188" width="23.28515625" style="48" customWidth="1"/>
    <col min="7189" max="7189" width="1.85546875" style="48" customWidth="1"/>
    <col min="7190" max="7190" width="23.28515625" style="48" customWidth="1"/>
    <col min="7191" max="7191" width="4.28515625" style="48" customWidth="1"/>
    <col min="7192" max="7192" width="23.28515625" style="48" customWidth="1"/>
    <col min="7193" max="7193" width="1.85546875" style="48" customWidth="1"/>
    <col min="7194" max="7194" width="23.28515625" style="48" customWidth="1"/>
    <col min="7195" max="7438" width="8.42578125" style="48"/>
    <col min="7439" max="7439" width="4.42578125" style="48" customWidth="1"/>
    <col min="7440" max="7440" width="23.28515625" style="48" customWidth="1"/>
    <col min="7441" max="7441" width="1.85546875" style="48" customWidth="1"/>
    <col min="7442" max="7442" width="23.28515625" style="48" customWidth="1"/>
    <col min="7443" max="7443" width="4.28515625" style="48" customWidth="1"/>
    <col min="7444" max="7444" width="23.28515625" style="48" customWidth="1"/>
    <col min="7445" max="7445" width="1.85546875" style="48" customWidth="1"/>
    <col min="7446" max="7446" width="23.28515625" style="48" customWidth="1"/>
    <col min="7447" max="7447" width="4.28515625" style="48" customWidth="1"/>
    <col min="7448" max="7448" width="23.28515625" style="48" customWidth="1"/>
    <col min="7449" max="7449" width="1.85546875" style="48" customWidth="1"/>
    <col min="7450" max="7450" width="23.28515625" style="48" customWidth="1"/>
    <col min="7451" max="7694" width="8.42578125" style="48"/>
    <col min="7695" max="7695" width="4.42578125" style="48" customWidth="1"/>
    <col min="7696" max="7696" width="23.28515625" style="48" customWidth="1"/>
    <col min="7697" max="7697" width="1.85546875" style="48" customWidth="1"/>
    <col min="7698" max="7698" width="23.28515625" style="48" customWidth="1"/>
    <col min="7699" max="7699" width="4.28515625" style="48" customWidth="1"/>
    <col min="7700" max="7700" width="23.28515625" style="48" customWidth="1"/>
    <col min="7701" max="7701" width="1.85546875" style="48" customWidth="1"/>
    <col min="7702" max="7702" width="23.28515625" style="48" customWidth="1"/>
    <col min="7703" max="7703" width="4.28515625" style="48" customWidth="1"/>
    <col min="7704" max="7704" width="23.28515625" style="48" customWidth="1"/>
    <col min="7705" max="7705" width="1.85546875" style="48" customWidth="1"/>
    <col min="7706" max="7706" width="23.28515625" style="48" customWidth="1"/>
    <col min="7707" max="7950" width="8.42578125" style="48"/>
    <col min="7951" max="7951" width="4.42578125" style="48" customWidth="1"/>
    <col min="7952" max="7952" width="23.28515625" style="48" customWidth="1"/>
    <col min="7953" max="7953" width="1.85546875" style="48" customWidth="1"/>
    <col min="7954" max="7954" width="23.28515625" style="48" customWidth="1"/>
    <col min="7955" max="7955" width="4.28515625" style="48" customWidth="1"/>
    <col min="7956" max="7956" width="23.28515625" style="48" customWidth="1"/>
    <col min="7957" max="7957" width="1.85546875" style="48" customWidth="1"/>
    <col min="7958" max="7958" width="23.28515625" style="48" customWidth="1"/>
    <col min="7959" max="7959" width="4.28515625" style="48" customWidth="1"/>
    <col min="7960" max="7960" width="23.28515625" style="48" customWidth="1"/>
    <col min="7961" max="7961" width="1.85546875" style="48" customWidth="1"/>
    <col min="7962" max="7962" width="23.28515625" style="48" customWidth="1"/>
    <col min="7963" max="8206" width="8.42578125" style="48"/>
    <col min="8207" max="8207" width="4.42578125" style="48" customWidth="1"/>
    <col min="8208" max="8208" width="23.28515625" style="48" customWidth="1"/>
    <col min="8209" max="8209" width="1.85546875" style="48" customWidth="1"/>
    <col min="8210" max="8210" width="23.28515625" style="48" customWidth="1"/>
    <col min="8211" max="8211" width="4.28515625" style="48" customWidth="1"/>
    <col min="8212" max="8212" width="23.28515625" style="48" customWidth="1"/>
    <col min="8213" max="8213" width="1.85546875" style="48" customWidth="1"/>
    <col min="8214" max="8214" width="23.28515625" style="48" customWidth="1"/>
    <col min="8215" max="8215" width="4.28515625" style="48" customWidth="1"/>
    <col min="8216" max="8216" width="23.28515625" style="48" customWidth="1"/>
    <col min="8217" max="8217" width="1.85546875" style="48" customWidth="1"/>
    <col min="8218" max="8218" width="23.28515625" style="48" customWidth="1"/>
    <col min="8219" max="8462" width="8.42578125" style="48"/>
    <col min="8463" max="8463" width="4.42578125" style="48" customWidth="1"/>
    <col min="8464" max="8464" width="23.28515625" style="48" customWidth="1"/>
    <col min="8465" max="8465" width="1.85546875" style="48" customWidth="1"/>
    <col min="8466" max="8466" width="23.28515625" style="48" customWidth="1"/>
    <col min="8467" max="8467" width="4.28515625" style="48" customWidth="1"/>
    <col min="8468" max="8468" width="23.28515625" style="48" customWidth="1"/>
    <col min="8469" max="8469" width="1.85546875" style="48" customWidth="1"/>
    <col min="8470" max="8470" width="23.28515625" style="48" customWidth="1"/>
    <col min="8471" max="8471" width="4.28515625" style="48" customWidth="1"/>
    <col min="8472" max="8472" width="23.28515625" style="48" customWidth="1"/>
    <col min="8473" max="8473" width="1.85546875" style="48" customWidth="1"/>
    <col min="8474" max="8474" width="23.28515625" style="48" customWidth="1"/>
    <col min="8475" max="8718" width="8.42578125" style="48"/>
    <col min="8719" max="8719" width="4.42578125" style="48" customWidth="1"/>
    <col min="8720" max="8720" width="23.28515625" style="48" customWidth="1"/>
    <col min="8721" max="8721" width="1.85546875" style="48" customWidth="1"/>
    <col min="8722" max="8722" width="23.28515625" style="48" customWidth="1"/>
    <col min="8723" max="8723" width="4.28515625" style="48" customWidth="1"/>
    <col min="8724" max="8724" width="23.28515625" style="48" customWidth="1"/>
    <col min="8725" max="8725" width="1.85546875" style="48" customWidth="1"/>
    <col min="8726" max="8726" width="23.28515625" style="48" customWidth="1"/>
    <col min="8727" max="8727" width="4.28515625" style="48" customWidth="1"/>
    <col min="8728" max="8728" width="23.28515625" style="48" customWidth="1"/>
    <col min="8729" max="8729" width="1.85546875" style="48" customWidth="1"/>
    <col min="8730" max="8730" width="23.28515625" style="48" customWidth="1"/>
    <col min="8731" max="8974" width="8.42578125" style="48"/>
    <col min="8975" max="8975" width="4.42578125" style="48" customWidth="1"/>
    <col min="8976" max="8976" width="23.28515625" style="48" customWidth="1"/>
    <col min="8977" max="8977" width="1.85546875" style="48" customWidth="1"/>
    <col min="8978" max="8978" width="23.28515625" style="48" customWidth="1"/>
    <col min="8979" max="8979" width="4.28515625" style="48" customWidth="1"/>
    <col min="8980" max="8980" width="23.28515625" style="48" customWidth="1"/>
    <col min="8981" max="8981" width="1.85546875" style="48" customWidth="1"/>
    <col min="8982" max="8982" width="23.28515625" style="48" customWidth="1"/>
    <col min="8983" max="8983" width="4.28515625" style="48" customWidth="1"/>
    <col min="8984" max="8984" width="23.28515625" style="48" customWidth="1"/>
    <col min="8985" max="8985" width="1.85546875" style="48" customWidth="1"/>
    <col min="8986" max="8986" width="23.28515625" style="48" customWidth="1"/>
    <col min="8987" max="9230" width="8.42578125" style="48"/>
    <col min="9231" max="9231" width="4.42578125" style="48" customWidth="1"/>
    <col min="9232" max="9232" width="23.28515625" style="48" customWidth="1"/>
    <col min="9233" max="9233" width="1.85546875" style="48" customWidth="1"/>
    <col min="9234" max="9234" width="23.28515625" style="48" customWidth="1"/>
    <col min="9235" max="9235" width="4.28515625" style="48" customWidth="1"/>
    <col min="9236" max="9236" width="23.28515625" style="48" customWidth="1"/>
    <col min="9237" max="9237" width="1.85546875" style="48" customWidth="1"/>
    <col min="9238" max="9238" width="23.28515625" style="48" customWidth="1"/>
    <col min="9239" max="9239" width="4.28515625" style="48" customWidth="1"/>
    <col min="9240" max="9240" width="23.28515625" style="48" customWidth="1"/>
    <col min="9241" max="9241" width="1.85546875" style="48" customWidth="1"/>
    <col min="9242" max="9242" width="23.28515625" style="48" customWidth="1"/>
    <col min="9243" max="9486" width="8.42578125" style="48"/>
    <col min="9487" max="9487" width="4.42578125" style="48" customWidth="1"/>
    <col min="9488" max="9488" width="23.28515625" style="48" customWidth="1"/>
    <col min="9489" max="9489" width="1.85546875" style="48" customWidth="1"/>
    <col min="9490" max="9490" width="23.28515625" style="48" customWidth="1"/>
    <col min="9491" max="9491" width="4.28515625" style="48" customWidth="1"/>
    <col min="9492" max="9492" width="23.28515625" style="48" customWidth="1"/>
    <col min="9493" max="9493" width="1.85546875" style="48" customWidth="1"/>
    <col min="9494" max="9494" width="23.28515625" style="48" customWidth="1"/>
    <col min="9495" max="9495" width="4.28515625" style="48" customWidth="1"/>
    <col min="9496" max="9496" width="23.28515625" style="48" customWidth="1"/>
    <col min="9497" max="9497" width="1.85546875" style="48" customWidth="1"/>
    <col min="9498" max="9498" width="23.28515625" style="48" customWidth="1"/>
    <col min="9499" max="9742" width="8.42578125" style="48"/>
    <col min="9743" max="9743" width="4.42578125" style="48" customWidth="1"/>
    <col min="9744" max="9744" width="23.28515625" style="48" customWidth="1"/>
    <col min="9745" max="9745" width="1.85546875" style="48" customWidth="1"/>
    <col min="9746" max="9746" width="23.28515625" style="48" customWidth="1"/>
    <col min="9747" max="9747" width="4.28515625" style="48" customWidth="1"/>
    <col min="9748" max="9748" width="23.28515625" style="48" customWidth="1"/>
    <col min="9749" max="9749" width="1.85546875" style="48" customWidth="1"/>
    <col min="9750" max="9750" width="23.28515625" style="48" customWidth="1"/>
    <col min="9751" max="9751" width="4.28515625" style="48" customWidth="1"/>
    <col min="9752" max="9752" width="23.28515625" style="48" customWidth="1"/>
    <col min="9753" max="9753" width="1.85546875" style="48" customWidth="1"/>
    <col min="9754" max="9754" width="23.28515625" style="48" customWidth="1"/>
    <col min="9755" max="9998" width="8.42578125" style="48"/>
    <col min="9999" max="9999" width="4.42578125" style="48" customWidth="1"/>
    <col min="10000" max="10000" width="23.28515625" style="48" customWidth="1"/>
    <col min="10001" max="10001" width="1.85546875" style="48" customWidth="1"/>
    <col min="10002" max="10002" width="23.28515625" style="48" customWidth="1"/>
    <col min="10003" max="10003" width="4.28515625" style="48" customWidth="1"/>
    <col min="10004" max="10004" width="23.28515625" style="48" customWidth="1"/>
    <col min="10005" max="10005" width="1.85546875" style="48" customWidth="1"/>
    <col min="10006" max="10006" width="23.28515625" style="48" customWidth="1"/>
    <col min="10007" max="10007" width="4.28515625" style="48" customWidth="1"/>
    <col min="10008" max="10008" width="23.28515625" style="48" customWidth="1"/>
    <col min="10009" max="10009" width="1.85546875" style="48" customWidth="1"/>
    <col min="10010" max="10010" width="23.28515625" style="48" customWidth="1"/>
    <col min="10011" max="10254" width="8.42578125" style="48"/>
    <col min="10255" max="10255" width="4.42578125" style="48" customWidth="1"/>
    <col min="10256" max="10256" width="23.28515625" style="48" customWidth="1"/>
    <col min="10257" max="10257" width="1.85546875" style="48" customWidth="1"/>
    <col min="10258" max="10258" width="23.28515625" style="48" customWidth="1"/>
    <col min="10259" max="10259" width="4.28515625" style="48" customWidth="1"/>
    <col min="10260" max="10260" width="23.28515625" style="48" customWidth="1"/>
    <col min="10261" max="10261" width="1.85546875" style="48" customWidth="1"/>
    <col min="10262" max="10262" width="23.28515625" style="48" customWidth="1"/>
    <col min="10263" max="10263" width="4.28515625" style="48" customWidth="1"/>
    <col min="10264" max="10264" width="23.28515625" style="48" customWidth="1"/>
    <col min="10265" max="10265" width="1.85546875" style="48" customWidth="1"/>
    <col min="10266" max="10266" width="23.28515625" style="48" customWidth="1"/>
    <col min="10267" max="10510" width="8.42578125" style="48"/>
    <col min="10511" max="10511" width="4.42578125" style="48" customWidth="1"/>
    <col min="10512" max="10512" width="23.28515625" style="48" customWidth="1"/>
    <col min="10513" max="10513" width="1.85546875" style="48" customWidth="1"/>
    <col min="10514" max="10514" width="23.28515625" style="48" customWidth="1"/>
    <col min="10515" max="10515" width="4.28515625" style="48" customWidth="1"/>
    <col min="10516" max="10516" width="23.28515625" style="48" customWidth="1"/>
    <col min="10517" max="10517" width="1.85546875" style="48" customWidth="1"/>
    <col min="10518" max="10518" width="23.28515625" style="48" customWidth="1"/>
    <col min="10519" max="10519" width="4.28515625" style="48" customWidth="1"/>
    <col min="10520" max="10520" width="23.28515625" style="48" customWidth="1"/>
    <col min="10521" max="10521" width="1.85546875" style="48" customWidth="1"/>
    <col min="10522" max="10522" width="23.28515625" style="48" customWidth="1"/>
    <col min="10523" max="10766" width="8.42578125" style="48"/>
    <col min="10767" max="10767" width="4.42578125" style="48" customWidth="1"/>
    <col min="10768" max="10768" width="23.28515625" style="48" customWidth="1"/>
    <col min="10769" max="10769" width="1.85546875" style="48" customWidth="1"/>
    <col min="10770" max="10770" width="23.28515625" style="48" customWidth="1"/>
    <col min="10771" max="10771" width="4.28515625" style="48" customWidth="1"/>
    <col min="10772" max="10772" width="23.28515625" style="48" customWidth="1"/>
    <col min="10773" max="10773" width="1.85546875" style="48" customWidth="1"/>
    <col min="10774" max="10774" width="23.28515625" style="48" customWidth="1"/>
    <col min="10775" max="10775" width="4.28515625" style="48" customWidth="1"/>
    <col min="10776" max="10776" width="23.28515625" style="48" customWidth="1"/>
    <col min="10777" max="10777" width="1.85546875" style="48" customWidth="1"/>
    <col min="10778" max="10778" width="23.28515625" style="48" customWidth="1"/>
    <col min="10779" max="11022" width="8.42578125" style="48"/>
    <col min="11023" max="11023" width="4.42578125" style="48" customWidth="1"/>
    <col min="11024" max="11024" width="23.28515625" style="48" customWidth="1"/>
    <col min="11025" max="11025" width="1.85546875" style="48" customWidth="1"/>
    <col min="11026" max="11026" width="23.28515625" style="48" customWidth="1"/>
    <col min="11027" max="11027" width="4.28515625" style="48" customWidth="1"/>
    <col min="11028" max="11028" width="23.28515625" style="48" customWidth="1"/>
    <col min="11029" max="11029" width="1.85546875" style="48" customWidth="1"/>
    <col min="11030" max="11030" width="23.28515625" style="48" customWidth="1"/>
    <col min="11031" max="11031" width="4.28515625" style="48" customWidth="1"/>
    <col min="11032" max="11032" width="23.28515625" style="48" customWidth="1"/>
    <col min="11033" max="11033" width="1.85546875" style="48" customWidth="1"/>
    <col min="11034" max="11034" width="23.28515625" style="48" customWidth="1"/>
    <col min="11035" max="11278" width="8.42578125" style="48"/>
    <col min="11279" max="11279" width="4.42578125" style="48" customWidth="1"/>
    <col min="11280" max="11280" width="23.28515625" style="48" customWidth="1"/>
    <col min="11281" max="11281" width="1.85546875" style="48" customWidth="1"/>
    <col min="11282" max="11282" width="23.28515625" style="48" customWidth="1"/>
    <col min="11283" max="11283" width="4.28515625" style="48" customWidth="1"/>
    <col min="11284" max="11284" width="23.28515625" style="48" customWidth="1"/>
    <col min="11285" max="11285" width="1.85546875" style="48" customWidth="1"/>
    <col min="11286" max="11286" width="23.28515625" style="48" customWidth="1"/>
    <col min="11287" max="11287" width="4.28515625" style="48" customWidth="1"/>
    <col min="11288" max="11288" width="23.28515625" style="48" customWidth="1"/>
    <col min="11289" max="11289" width="1.85546875" style="48" customWidth="1"/>
    <col min="11290" max="11290" width="23.28515625" style="48" customWidth="1"/>
    <col min="11291" max="11534" width="8.42578125" style="48"/>
    <col min="11535" max="11535" width="4.42578125" style="48" customWidth="1"/>
    <col min="11536" max="11536" width="23.28515625" style="48" customWidth="1"/>
    <col min="11537" max="11537" width="1.85546875" style="48" customWidth="1"/>
    <col min="11538" max="11538" width="23.28515625" style="48" customWidth="1"/>
    <col min="11539" max="11539" width="4.28515625" style="48" customWidth="1"/>
    <col min="11540" max="11540" width="23.28515625" style="48" customWidth="1"/>
    <col min="11541" max="11541" width="1.85546875" style="48" customWidth="1"/>
    <col min="11542" max="11542" width="23.28515625" style="48" customWidth="1"/>
    <col min="11543" max="11543" width="4.28515625" style="48" customWidth="1"/>
    <col min="11544" max="11544" width="23.28515625" style="48" customWidth="1"/>
    <col min="11545" max="11545" width="1.85546875" style="48" customWidth="1"/>
    <col min="11546" max="11546" width="23.28515625" style="48" customWidth="1"/>
    <col min="11547" max="11790" width="8.42578125" style="48"/>
    <col min="11791" max="11791" width="4.42578125" style="48" customWidth="1"/>
    <col min="11792" max="11792" width="23.28515625" style="48" customWidth="1"/>
    <col min="11793" max="11793" width="1.85546875" style="48" customWidth="1"/>
    <col min="11794" max="11794" width="23.28515625" style="48" customWidth="1"/>
    <col min="11795" max="11795" width="4.28515625" style="48" customWidth="1"/>
    <col min="11796" max="11796" width="23.28515625" style="48" customWidth="1"/>
    <col min="11797" max="11797" width="1.85546875" style="48" customWidth="1"/>
    <col min="11798" max="11798" width="23.28515625" style="48" customWidth="1"/>
    <col min="11799" max="11799" width="4.28515625" style="48" customWidth="1"/>
    <col min="11800" max="11800" width="23.28515625" style="48" customWidth="1"/>
    <col min="11801" max="11801" width="1.85546875" style="48" customWidth="1"/>
    <col min="11802" max="11802" width="23.28515625" style="48" customWidth="1"/>
    <col min="11803" max="12046" width="8.42578125" style="48"/>
    <col min="12047" max="12047" width="4.42578125" style="48" customWidth="1"/>
    <col min="12048" max="12048" width="23.28515625" style="48" customWidth="1"/>
    <col min="12049" max="12049" width="1.85546875" style="48" customWidth="1"/>
    <col min="12050" max="12050" width="23.28515625" style="48" customWidth="1"/>
    <col min="12051" max="12051" width="4.28515625" style="48" customWidth="1"/>
    <col min="12052" max="12052" width="23.28515625" style="48" customWidth="1"/>
    <col min="12053" max="12053" width="1.85546875" style="48" customWidth="1"/>
    <col min="12054" max="12054" width="23.28515625" style="48" customWidth="1"/>
    <col min="12055" max="12055" width="4.28515625" style="48" customWidth="1"/>
    <col min="12056" max="12056" width="23.28515625" style="48" customWidth="1"/>
    <col min="12057" max="12057" width="1.85546875" style="48" customWidth="1"/>
    <col min="12058" max="12058" width="23.28515625" style="48" customWidth="1"/>
    <col min="12059" max="12302" width="8.42578125" style="48"/>
    <col min="12303" max="12303" width="4.42578125" style="48" customWidth="1"/>
    <col min="12304" max="12304" width="23.28515625" style="48" customWidth="1"/>
    <col min="12305" max="12305" width="1.85546875" style="48" customWidth="1"/>
    <col min="12306" max="12306" width="23.28515625" style="48" customWidth="1"/>
    <col min="12307" max="12307" width="4.28515625" style="48" customWidth="1"/>
    <col min="12308" max="12308" width="23.28515625" style="48" customWidth="1"/>
    <col min="12309" max="12309" width="1.85546875" style="48" customWidth="1"/>
    <col min="12310" max="12310" width="23.28515625" style="48" customWidth="1"/>
    <col min="12311" max="12311" width="4.28515625" style="48" customWidth="1"/>
    <col min="12312" max="12312" width="23.28515625" style="48" customWidth="1"/>
    <col min="12313" max="12313" width="1.85546875" style="48" customWidth="1"/>
    <col min="12314" max="12314" width="23.28515625" style="48" customWidth="1"/>
    <col min="12315" max="12558" width="8.42578125" style="48"/>
    <col min="12559" max="12559" width="4.42578125" style="48" customWidth="1"/>
    <col min="12560" max="12560" width="23.28515625" style="48" customWidth="1"/>
    <col min="12561" max="12561" width="1.85546875" style="48" customWidth="1"/>
    <col min="12562" max="12562" width="23.28515625" style="48" customWidth="1"/>
    <col min="12563" max="12563" width="4.28515625" style="48" customWidth="1"/>
    <col min="12564" max="12564" width="23.28515625" style="48" customWidth="1"/>
    <col min="12565" max="12565" width="1.85546875" style="48" customWidth="1"/>
    <col min="12566" max="12566" width="23.28515625" style="48" customWidth="1"/>
    <col min="12567" max="12567" width="4.28515625" style="48" customWidth="1"/>
    <col min="12568" max="12568" width="23.28515625" style="48" customWidth="1"/>
    <col min="12569" max="12569" width="1.85546875" style="48" customWidth="1"/>
    <col min="12570" max="12570" width="23.28515625" style="48" customWidth="1"/>
    <col min="12571" max="12814" width="8.42578125" style="48"/>
    <col min="12815" max="12815" width="4.42578125" style="48" customWidth="1"/>
    <col min="12816" max="12816" width="23.28515625" style="48" customWidth="1"/>
    <col min="12817" max="12817" width="1.85546875" style="48" customWidth="1"/>
    <col min="12818" max="12818" width="23.28515625" style="48" customWidth="1"/>
    <col min="12819" max="12819" width="4.28515625" style="48" customWidth="1"/>
    <col min="12820" max="12820" width="23.28515625" style="48" customWidth="1"/>
    <col min="12821" max="12821" width="1.85546875" style="48" customWidth="1"/>
    <col min="12822" max="12822" width="23.28515625" style="48" customWidth="1"/>
    <col min="12823" max="12823" width="4.28515625" style="48" customWidth="1"/>
    <col min="12824" max="12824" width="23.28515625" style="48" customWidth="1"/>
    <col min="12825" max="12825" width="1.85546875" style="48" customWidth="1"/>
    <col min="12826" max="12826" width="23.28515625" style="48" customWidth="1"/>
    <col min="12827" max="13070" width="8.42578125" style="48"/>
    <col min="13071" max="13071" width="4.42578125" style="48" customWidth="1"/>
    <col min="13072" max="13072" width="23.28515625" style="48" customWidth="1"/>
    <col min="13073" max="13073" width="1.85546875" style="48" customWidth="1"/>
    <col min="13074" max="13074" width="23.28515625" style="48" customWidth="1"/>
    <col min="13075" max="13075" width="4.28515625" style="48" customWidth="1"/>
    <col min="13076" max="13076" width="23.28515625" style="48" customWidth="1"/>
    <col min="13077" max="13077" width="1.85546875" style="48" customWidth="1"/>
    <col min="13078" max="13078" width="23.28515625" style="48" customWidth="1"/>
    <col min="13079" max="13079" width="4.28515625" style="48" customWidth="1"/>
    <col min="13080" max="13080" width="23.28515625" style="48" customWidth="1"/>
    <col min="13081" max="13081" width="1.85546875" style="48" customWidth="1"/>
    <col min="13082" max="13082" width="23.28515625" style="48" customWidth="1"/>
    <col min="13083" max="13326" width="8.42578125" style="48"/>
    <col min="13327" max="13327" width="4.42578125" style="48" customWidth="1"/>
    <col min="13328" max="13328" width="23.28515625" style="48" customWidth="1"/>
    <col min="13329" max="13329" width="1.85546875" style="48" customWidth="1"/>
    <col min="13330" max="13330" width="23.28515625" style="48" customWidth="1"/>
    <col min="13331" max="13331" width="4.28515625" style="48" customWidth="1"/>
    <col min="13332" max="13332" width="23.28515625" style="48" customWidth="1"/>
    <col min="13333" max="13333" width="1.85546875" style="48" customWidth="1"/>
    <col min="13334" max="13334" width="23.28515625" style="48" customWidth="1"/>
    <col min="13335" max="13335" width="4.28515625" style="48" customWidth="1"/>
    <col min="13336" max="13336" width="23.28515625" style="48" customWidth="1"/>
    <col min="13337" max="13337" width="1.85546875" style="48" customWidth="1"/>
    <col min="13338" max="13338" width="23.28515625" style="48" customWidth="1"/>
    <col min="13339" max="13582" width="8.42578125" style="48"/>
    <col min="13583" max="13583" width="4.42578125" style="48" customWidth="1"/>
    <col min="13584" max="13584" width="23.28515625" style="48" customWidth="1"/>
    <col min="13585" max="13585" width="1.85546875" style="48" customWidth="1"/>
    <col min="13586" max="13586" width="23.28515625" style="48" customWidth="1"/>
    <col min="13587" max="13587" width="4.28515625" style="48" customWidth="1"/>
    <col min="13588" max="13588" width="23.28515625" style="48" customWidth="1"/>
    <col min="13589" max="13589" width="1.85546875" style="48" customWidth="1"/>
    <col min="13590" max="13590" width="23.28515625" style="48" customWidth="1"/>
    <col min="13591" max="13591" width="4.28515625" style="48" customWidth="1"/>
    <col min="13592" max="13592" width="23.28515625" style="48" customWidth="1"/>
    <col min="13593" max="13593" width="1.85546875" style="48" customWidth="1"/>
    <col min="13594" max="13594" width="23.28515625" style="48" customWidth="1"/>
    <col min="13595" max="13838" width="8.42578125" style="48"/>
    <col min="13839" max="13839" width="4.42578125" style="48" customWidth="1"/>
    <col min="13840" max="13840" width="23.28515625" style="48" customWidth="1"/>
    <col min="13841" max="13841" width="1.85546875" style="48" customWidth="1"/>
    <col min="13842" max="13842" width="23.28515625" style="48" customWidth="1"/>
    <col min="13843" max="13843" width="4.28515625" style="48" customWidth="1"/>
    <col min="13844" max="13844" width="23.28515625" style="48" customWidth="1"/>
    <col min="13845" max="13845" width="1.85546875" style="48" customWidth="1"/>
    <col min="13846" max="13846" width="23.28515625" style="48" customWidth="1"/>
    <col min="13847" max="13847" width="4.28515625" style="48" customWidth="1"/>
    <col min="13848" max="13848" width="23.28515625" style="48" customWidth="1"/>
    <col min="13849" max="13849" width="1.85546875" style="48" customWidth="1"/>
    <col min="13850" max="13850" width="23.28515625" style="48" customWidth="1"/>
    <col min="13851" max="14094" width="8.42578125" style="48"/>
    <col min="14095" max="14095" width="4.42578125" style="48" customWidth="1"/>
    <col min="14096" max="14096" width="23.28515625" style="48" customWidth="1"/>
    <col min="14097" max="14097" width="1.85546875" style="48" customWidth="1"/>
    <col min="14098" max="14098" width="23.28515625" style="48" customWidth="1"/>
    <col min="14099" max="14099" width="4.28515625" style="48" customWidth="1"/>
    <col min="14100" max="14100" width="23.28515625" style="48" customWidth="1"/>
    <col min="14101" max="14101" width="1.85546875" style="48" customWidth="1"/>
    <col min="14102" max="14102" width="23.28515625" style="48" customWidth="1"/>
    <col min="14103" max="14103" width="4.28515625" style="48" customWidth="1"/>
    <col min="14104" max="14104" width="23.28515625" style="48" customWidth="1"/>
    <col min="14105" max="14105" width="1.85546875" style="48" customWidth="1"/>
    <col min="14106" max="14106" width="23.28515625" style="48" customWidth="1"/>
    <col min="14107" max="14350" width="8.42578125" style="48"/>
    <col min="14351" max="14351" width="4.42578125" style="48" customWidth="1"/>
    <col min="14352" max="14352" width="23.28515625" style="48" customWidth="1"/>
    <col min="14353" max="14353" width="1.85546875" style="48" customWidth="1"/>
    <col min="14354" max="14354" width="23.28515625" style="48" customWidth="1"/>
    <col min="14355" max="14355" width="4.28515625" style="48" customWidth="1"/>
    <col min="14356" max="14356" width="23.28515625" style="48" customWidth="1"/>
    <col min="14357" max="14357" width="1.85546875" style="48" customWidth="1"/>
    <col min="14358" max="14358" width="23.28515625" style="48" customWidth="1"/>
    <col min="14359" max="14359" width="4.28515625" style="48" customWidth="1"/>
    <col min="14360" max="14360" width="23.28515625" style="48" customWidth="1"/>
    <col min="14361" max="14361" width="1.85546875" style="48" customWidth="1"/>
    <col min="14362" max="14362" width="23.28515625" style="48" customWidth="1"/>
    <col min="14363" max="14606" width="8.42578125" style="48"/>
    <col min="14607" max="14607" width="4.42578125" style="48" customWidth="1"/>
    <col min="14608" max="14608" width="23.28515625" style="48" customWidth="1"/>
    <col min="14609" max="14609" width="1.85546875" style="48" customWidth="1"/>
    <col min="14610" max="14610" width="23.28515625" style="48" customWidth="1"/>
    <col min="14611" max="14611" width="4.28515625" style="48" customWidth="1"/>
    <col min="14612" max="14612" width="23.28515625" style="48" customWidth="1"/>
    <col min="14613" max="14613" width="1.85546875" style="48" customWidth="1"/>
    <col min="14614" max="14614" width="23.28515625" style="48" customWidth="1"/>
    <col min="14615" max="14615" width="4.28515625" style="48" customWidth="1"/>
    <col min="14616" max="14616" width="23.28515625" style="48" customWidth="1"/>
    <col min="14617" max="14617" width="1.85546875" style="48" customWidth="1"/>
    <col min="14618" max="14618" width="23.28515625" style="48" customWidth="1"/>
    <col min="14619" max="14862" width="8.42578125" style="48"/>
    <col min="14863" max="14863" width="4.42578125" style="48" customWidth="1"/>
    <col min="14864" max="14864" width="23.28515625" style="48" customWidth="1"/>
    <col min="14865" max="14865" width="1.85546875" style="48" customWidth="1"/>
    <col min="14866" max="14866" width="23.28515625" style="48" customWidth="1"/>
    <col min="14867" max="14867" width="4.28515625" style="48" customWidth="1"/>
    <col min="14868" max="14868" width="23.28515625" style="48" customWidth="1"/>
    <col min="14869" max="14869" width="1.85546875" style="48" customWidth="1"/>
    <col min="14870" max="14870" width="23.28515625" style="48" customWidth="1"/>
    <col min="14871" max="14871" width="4.28515625" style="48" customWidth="1"/>
    <col min="14872" max="14872" width="23.28515625" style="48" customWidth="1"/>
    <col min="14873" max="14873" width="1.85546875" style="48" customWidth="1"/>
    <col min="14874" max="14874" width="23.28515625" style="48" customWidth="1"/>
    <col min="14875" max="15118" width="8.42578125" style="48"/>
    <col min="15119" max="15119" width="4.42578125" style="48" customWidth="1"/>
    <col min="15120" max="15120" width="23.28515625" style="48" customWidth="1"/>
    <col min="15121" max="15121" width="1.85546875" style="48" customWidth="1"/>
    <col min="15122" max="15122" width="23.28515625" style="48" customWidth="1"/>
    <col min="15123" max="15123" width="4.28515625" style="48" customWidth="1"/>
    <col min="15124" max="15124" width="23.28515625" style="48" customWidth="1"/>
    <col min="15125" max="15125" width="1.85546875" style="48" customWidth="1"/>
    <col min="15126" max="15126" width="23.28515625" style="48" customWidth="1"/>
    <col min="15127" max="15127" width="4.28515625" style="48" customWidth="1"/>
    <col min="15128" max="15128" width="23.28515625" style="48" customWidth="1"/>
    <col min="15129" max="15129" width="1.85546875" style="48" customWidth="1"/>
    <col min="15130" max="15130" width="23.28515625" style="48" customWidth="1"/>
    <col min="15131" max="15374" width="8.42578125" style="48"/>
    <col min="15375" max="15375" width="4.42578125" style="48" customWidth="1"/>
    <col min="15376" max="15376" width="23.28515625" style="48" customWidth="1"/>
    <col min="15377" max="15377" width="1.85546875" style="48" customWidth="1"/>
    <col min="15378" max="15378" width="23.28515625" style="48" customWidth="1"/>
    <col min="15379" max="15379" width="4.28515625" style="48" customWidth="1"/>
    <col min="15380" max="15380" width="23.28515625" style="48" customWidth="1"/>
    <col min="15381" max="15381" width="1.85546875" style="48" customWidth="1"/>
    <col min="15382" max="15382" width="23.28515625" style="48" customWidth="1"/>
    <col min="15383" max="15383" width="4.28515625" style="48" customWidth="1"/>
    <col min="15384" max="15384" width="23.28515625" style="48" customWidth="1"/>
    <col min="15385" max="15385" width="1.85546875" style="48" customWidth="1"/>
    <col min="15386" max="15386" width="23.28515625" style="48" customWidth="1"/>
    <col min="15387" max="15630" width="8.42578125" style="48"/>
    <col min="15631" max="15631" width="4.42578125" style="48" customWidth="1"/>
    <col min="15632" max="15632" width="23.28515625" style="48" customWidth="1"/>
    <col min="15633" max="15633" width="1.85546875" style="48" customWidth="1"/>
    <col min="15634" max="15634" width="23.28515625" style="48" customWidth="1"/>
    <col min="15635" max="15635" width="4.28515625" style="48" customWidth="1"/>
    <col min="15636" max="15636" width="23.28515625" style="48" customWidth="1"/>
    <col min="15637" max="15637" width="1.85546875" style="48" customWidth="1"/>
    <col min="15638" max="15638" width="23.28515625" style="48" customWidth="1"/>
    <col min="15639" max="15639" width="4.28515625" style="48" customWidth="1"/>
    <col min="15640" max="15640" width="23.28515625" style="48" customWidth="1"/>
    <col min="15641" max="15641" width="1.85546875" style="48" customWidth="1"/>
    <col min="15642" max="15642" width="23.28515625" style="48" customWidth="1"/>
    <col min="15643" max="15886" width="8.42578125" style="48"/>
    <col min="15887" max="15887" width="4.42578125" style="48" customWidth="1"/>
    <col min="15888" max="15888" width="23.28515625" style="48" customWidth="1"/>
    <col min="15889" max="15889" width="1.85546875" style="48" customWidth="1"/>
    <col min="15890" max="15890" width="23.28515625" style="48" customWidth="1"/>
    <col min="15891" max="15891" width="4.28515625" style="48" customWidth="1"/>
    <col min="15892" max="15892" width="23.28515625" style="48" customWidth="1"/>
    <col min="15893" max="15893" width="1.85546875" style="48" customWidth="1"/>
    <col min="15894" max="15894" width="23.28515625" style="48" customWidth="1"/>
    <col min="15895" max="15895" width="4.28515625" style="48" customWidth="1"/>
    <col min="15896" max="15896" width="23.28515625" style="48" customWidth="1"/>
    <col min="15897" max="15897" width="1.85546875" style="48" customWidth="1"/>
    <col min="15898" max="15898" width="23.28515625" style="48" customWidth="1"/>
    <col min="15899" max="16142" width="8.42578125" style="48"/>
    <col min="16143" max="16143" width="4.42578125" style="48" customWidth="1"/>
    <col min="16144" max="16144" width="23.28515625" style="48" customWidth="1"/>
    <col min="16145" max="16145" width="1.85546875" style="48" customWidth="1"/>
    <col min="16146" max="16146" width="23.28515625" style="48" customWidth="1"/>
    <col min="16147" max="16147" width="4.28515625" style="48" customWidth="1"/>
    <col min="16148" max="16148" width="23.28515625" style="48" customWidth="1"/>
    <col min="16149" max="16149" width="1.85546875" style="48" customWidth="1"/>
    <col min="16150" max="16150" width="23.28515625" style="48" customWidth="1"/>
    <col min="16151" max="16151" width="4.28515625" style="48" customWidth="1"/>
    <col min="16152" max="16152" width="23.28515625" style="48" customWidth="1"/>
    <col min="16153" max="16153" width="1.85546875" style="48" customWidth="1"/>
    <col min="16154" max="16154" width="23.28515625" style="48" customWidth="1"/>
    <col min="16155" max="16384" width="8.42578125" style="48"/>
  </cols>
  <sheetData>
    <row r="1" spans="1:46" ht="13.5" customHeight="1" x14ac:dyDescent="0.25">
      <c r="A1" s="51" t="s">
        <v>240</v>
      </c>
      <c r="B1" s="51" t="s">
        <v>241</v>
      </c>
      <c r="C1" s="46"/>
      <c r="D1" s="46"/>
      <c r="E1" s="213"/>
      <c r="F1" s="46"/>
      <c r="G1" s="46"/>
      <c r="H1" s="46"/>
      <c r="I1" s="46"/>
      <c r="J1" s="46"/>
      <c r="K1" s="46"/>
      <c r="L1" s="51"/>
      <c r="M1" s="46"/>
      <c r="N1" s="46"/>
      <c r="O1" s="213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7"/>
      <c r="AO1" s="47"/>
      <c r="AP1" s="47"/>
      <c r="AQ1" s="47"/>
      <c r="AR1" s="47"/>
      <c r="AS1" s="47"/>
      <c r="AT1" s="47"/>
    </row>
    <row r="2" spans="1:46" ht="6.75" customHeight="1" thickBot="1" x14ac:dyDescent="0.3">
      <c r="A2" s="46"/>
      <c r="B2" s="46"/>
      <c r="C2" s="46"/>
      <c r="D2" s="46"/>
      <c r="E2" s="213"/>
      <c r="F2" s="46"/>
      <c r="G2" s="46"/>
      <c r="H2" s="46"/>
      <c r="I2" s="46"/>
      <c r="J2" s="46"/>
      <c r="K2" s="46"/>
      <c r="L2" s="51"/>
      <c r="M2" s="46"/>
      <c r="N2" s="46"/>
      <c r="O2" s="213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7"/>
      <c r="AO2" s="47"/>
      <c r="AP2" s="47"/>
      <c r="AQ2" s="47"/>
      <c r="AR2" s="47"/>
      <c r="AS2" s="47"/>
      <c r="AT2" s="47"/>
    </row>
    <row r="3" spans="1:46" ht="24" customHeight="1" thickBot="1" x14ac:dyDescent="0.3">
      <c r="A3" s="46"/>
      <c r="B3" s="50">
        <v>1</v>
      </c>
      <c r="C3" s="166" t="s">
        <v>161</v>
      </c>
      <c r="D3" s="212">
        <v>4.2999999999999997E-2</v>
      </c>
      <c r="E3" s="214" t="s">
        <v>228</v>
      </c>
      <c r="F3" s="212">
        <v>1.0569999999999999</v>
      </c>
      <c r="G3" s="166"/>
      <c r="H3" s="50">
        <v>4</v>
      </c>
      <c r="I3" s="166" t="s">
        <v>151</v>
      </c>
      <c r="J3" s="166"/>
      <c r="K3" s="46"/>
      <c r="L3" s="51"/>
      <c r="M3" s="46"/>
      <c r="N3" s="46"/>
      <c r="O3" s="213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7"/>
      <c r="AO3" s="47"/>
      <c r="AP3" s="47"/>
      <c r="AQ3" s="47"/>
      <c r="AR3" s="47"/>
      <c r="AS3" s="47"/>
      <c r="AT3" s="47"/>
    </row>
    <row r="4" spans="1:46" ht="9" customHeight="1" thickBot="1" x14ac:dyDescent="0.3">
      <c r="A4" s="46"/>
      <c r="B4" s="46"/>
      <c r="C4" s="46"/>
      <c r="D4" s="49"/>
      <c r="E4" s="213"/>
      <c r="F4" s="49"/>
      <c r="G4" s="46"/>
      <c r="H4" s="46"/>
      <c r="I4" s="46"/>
      <c r="J4" s="46"/>
      <c r="K4" s="46"/>
      <c r="L4" s="51"/>
      <c r="M4" s="46"/>
      <c r="N4" s="46"/>
      <c r="O4" s="213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7"/>
      <c r="AO4" s="47"/>
      <c r="AP4" s="47"/>
      <c r="AQ4" s="47"/>
      <c r="AR4" s="47"/>
      <c r="AS4" s="47"/>
      <c r="AT4" s="47"/>
    </row>
    <row r="5" spans="1:46" ht="24" customHeight="1" thickBot="1" x14ac:dyDescent="0.3">
      <c r="A5" s="46"/>
      <c r="B5" s="50">
        <v>2</v>
      </c>
      <c r="C5" s="166" t="s">
        <v>155</v>
      </c>
      <c r="D5" s="212">
        <v>1.0609999999999999</v>
      </c>
      <c r="E5" s="214" t="s">
        <v>228</v>
      </c>
      <c r="F5" s="212">
        <v>5.8000000000000003E-2</v>
      </c>
      <c r="G5" s="166"/>
      <c r="H5" s="50">
        <v>3</v>
      </c>
      <c r="I5" s="166" t="s">
        <v>152</v>
      </c>
      <c r="J5" s="166"/>
      <c r="K5" s="46"/>
      <c r="L5" s="209">
        <v>15</v>
      </c>
      <c r="M5" s="166" t="s">
        <v>229</v>
      </c>
      <c r="N5" s="212">
        <v>3.5999999999999997E-2</v>
      </c>
      <c r="O5" s="214" t="s">
        <v>228</v>
      </c>
      <c r="P5" s="212">
        <v>1.046</v>
      </c>
      <c r="Q5" s="166"/>
      <c r="R5" s="209">
        <v>16</v>
      </c>
      <c r="S5" s="166" t="s">
        <v>243</v>
      </c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7"/>
      <c r="AO5" s="47"/>
      <c r="AP5" s="47"/>
      <c r="AQ5" s="47"/>
      <c r="AR5" s="47"/>
      <c r="AS5" s="47"/>
      <c r="AT5" s="47"/>
    </row>
    <row r="6" spans="1:46" ht="9" customHeight="1" thickBot="1" x14ac:dyDescent="0.3">
      <c r="A6" s="46"/>
      <c r="B6" s="46"/>
      <c r="C6" s="46"/>
      <c r="D6" s="46"/>
      <c r="E6" s="46"/>
      <c r="F6" s="46"/>
      <c r="G6" s="46"/>
      <c r="H6" s="46"/>
      <c r="I6" s="46"/>
      <c r="J6" s="46"/>
      <c r="K6" s="46"/>
      <c r="L6" s="210"/>
      <c r="M6" s="49"/>
      <c r="N6" s="49"/>
      <c r="O6" s="213"/>
      <c r="P6" s="49"/>
      <c r="Q6" s="49"/>
      <c r="R6" s="210"/>
      <c r="S6" s="49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7"/>
      <c r="AO6" s="47"/>
      <c r="AP6" s="47"/>
      <c r="AQ6" s="47"/>
      <c r="AR6" s="47"/>
      <c r="AS6" s="47"/>
      <c r="AT6" s="47"/>
    </row>
    <row r="7" spans="1:46" ht="9" customHeight="1" thickTop="1" thickBot="1" x14ac:dyDescent="0.3">
      <c r="A7" s="204"/>
      <c r="B7" s="204"/>
      <c r="C7" s="204"/>
      <c r="D7" s="204"/>
      <c r="E7" s="215"/>
      <c r="F7" s="204"/>
      <c r="G7" s="204"/>
      <c r="H7" s="204"/>
      <c r="I7" s="204"/>
      <c r="J7" s="46"/>
      <c r="K7" s="205"/>
      <c r="L7" s="211"/>
      <c r="M7" s="208"/>
      <c r="N7" s="208"/>
      <c r="O7" s="216"/>
      <c r="P7" s="208"/>
      <c r="Q7" s="208"/>
      <c r="R7" s="211"/>
      <c r="S7" s="208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7"/>
      <c r="AO7" s="47"/>
      <c r="AP7" s="47"/>
      <c r="AQ7" s="47"/>
      <c r="AR7" s="47"/>
      <c r="AS7" s="47"/>
      <c r="AT7" s="47"/>
    </row>
    <row r="8" spans="1:46" ht="24" customHeight="1" thickBot="1" x14ac:dyDescent="0.3">
      <c r="A8" s="46"/>
      <c r="B8" s="51" t="s">
        <v>242</v>
      </c>
      <c r="C8" s="46"/>
      <c r="D8" s="46"/>
      <c r="E8" s="213"/>
      <c r="F8" s="46"/>
      <c r="G8" s="46"/>
      <c r="H8" s="46"/>
      <c r="I8" s="46"/>
      <c r="J8" s="166"/>
      <c r="K8" s="46"/>
      <c r="L8" s="209">
        <v>17</v>
      </c>
      <c r="M8" s="166" t="s">
        <v>204</v>
      </c>
      <c r="N8" s="238">
        <v>5.0999999999999997E-2</v>
      </c>
      <c r="O8" s="214" t="s">
        <v>228</v>
      </c>
      <c r="P8" s="238">
        <v>5.0999999999999997E-2</v>
      </c>
      <c r="Q8" s="207"/>
      <c r="R8" s="209">
        <v>18</v>
      </c>
      <c r="S8" s="166" t="s">
        <v>211</v>
      </c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7"/>
      <c r="AO8" s="47"/>
      <c r="AP8" s="47"/>
      <c r="AQ8" s="47"/>
      <c r="AR8" s="47"/>
      <c r="AS8" s="47"/>
      <c r="AT8" s="47"/>
    </row>
    <row r="9" spans="1:46" ht="8.25" customHeight="1" x14ac:dyDescent="0.25">
      <c r="A9" s="46"/>
      <c r="B9" s="210"/>
      <c r="C9" s="49"/>
      <c r="D9" s="49"/>
      <c r="E9" s="213"/>
      <c r="F9" s="49"/>
      <c r="G9" s="49"/>
      <c r="H9" s="210"/>
      <c r="I9" s="49"/>
      <c r="J9" s="46"/>
      <c r="K9" s="46"/>
      <c r="L9" s="210"/>
      <c r="M9" s="49"/>
      <c r="N9" s="49"/>
      <c r="O9" s="213"/>
      <c r="P9" s="49"/>
      <c r="Q9" s="49"/>
      <c r="R9" s="210"/>
      <c r="S9" s="49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7"/>
      <c r="AO9" s="47"/>
      <c r="AP9" s="47"/>
      <c r="AQ9" s="47"/>
      <c r="AR9" s="47"/>
      <c r="AS9" s="47"/>
      <c r="AT9" s="47"/>
    </row>
    <row r="10" spans="1:46" ht="8.25" customHeight="1" thickBot="1" x14ac:dyDescent="0.3">
      <c r="A10" s="46"/>
      <c r="B10" s="210"/>
      <c r="C10" s="49"/>
      <c r="D10" s="49"/>
      <c r="E10" s="213"/>
      <c r="F10" s="49"/>
      <c r="G10" s="49"/>
      <c r="H10" s="210"/>
      <c r="I10" s="49"/>
      <c r="J10" s="46"/>
      <c r="K10" s="205"/>
      <c r="L10" s="211"/>
      <c r="M10" s="208"/>
      <c r="N10" s="208"/>
      <c r="O10" s="216"/>
      <c r="P10" s="208"/>
      <c r="Q10" s="208"/>
      <c r="R10" s="211"/>
      <c r="S10" s="208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7"/>
      <c r="AO10" s="47"/>
      <c r="AP10" s="47"/>
      <c r="AQ10" s="47"/>
      <c r="AR10" s="47"/>
      <c r="AS10" s="47"/>
      <c r="AT10" s="47"/>
    </row>
    <row r="11" spans="1:46" ht="24" customHeight="1" thickBot="1" x14ac:dyDescent="0.3">
      <c r="A11" s="221"/>
      <c r="B11" s="209">
        <v>5</v>
      </c>
      <c r="C11" s="166" t="s">
        <v>205</v>
      </c>
      <c r="D11" s="212">
        <v>1.0589999999999999</v>
      </c>
      <c r="E11" s="214" t="s">
        <v>228</v>
      </c>
      <c r="F11" s="212">
        <v>5.3999999999999999E-2</v>
      </c>
      <c r="G11" s="166"/>
      <c r="H11" s="209">
        <v>6</v>
      </c>
      <c r="I11" s="166" t="s">
        <v>209</v>
      </c>
      <c r="J11" s="166"/>
      <c r="K11" s="46"/>
      <c r="L11" s="209">
        <v>19</v>
      </c>
      <c r="M11" s="166" t="s">
        <v>200</v>
      </c>
      <c r="N11" s="212">
        <v>5.1999999999999998E-2</v>
      </c>
      <c r="O11" s="214" t="s">
        <v>228</v>
      </c>
      <c r="P11" s="212">
        <v>1.06</v>
      </c>
      <c r="Q11" s="207"/>
      <c r="R11" s="209">
        <v>20</v>
      </c>
      <c r="S11" s="166" t="s">
        <v>206</v>
      </c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7"/>
      <c r="AO11" s="47"/>
      <c r="AP11" s="47"/>
      <c r="AQ11" s="47"/>
      <c r="AR11" s="47"/>
      <c r="AS11" s="47"/>
      <c r="AT11" s="47"/>
    </row>
    <row r="12" spans="1:46" ht="8.25" customHeight="1" x14ac:dyDescent="0.25">
      <c r="A12" s="46"/>
      <c r="B12" s="210"/>
      <c r="C12" s="49"/>
      <c r="D12" s="49"/>
      <c r="E12" s="213"/>
      <c r="F12" s="49"/>
      <c r="G12" s="49"/>
      <c r="H12" s="210"/>
      <c r="I12" s="49"/>
      <c r="J12" s="46"/>
      <c r="K12" s="46"/>
      <c r="L12" s="210"/>
      <c r="M12" s="49"/>
      <c r="N12" s="49"/>
      <c r="O12" s="213"/>
      <c r="P12" s="49"/>
      <c r="Q12" s="49"/>
      <c r="R12" s="210"/>
      <c r="S12" s="4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7"/>
      <c r="AO12" s="47"/>
      <c r="AP12" s="47"/>
      <c r="AQ12" s="47"/>
      <c r="AR12" s="47"/>
      <c r="AS12" s="47"/>
      <c r="AT12" s="47"/>
    </row>
    <row r="13" spans="1:46" ht="8.25" customHeight="1" thickBot="1" x14ac:dyDescent="0.3">
      <c r="A13" s="205"/>
      <c r="B13" s="211"/>
      <c r="C13" s="208"/>
      <c r="D13" s="208"/>
      <c r="E13" s="216"/>
      <c r="F13" s="208"/>
      <c r="G13" s="208"/>
      <c r="H13" s="211"/>
      <c r="I13" s="208"/>
      <c r="J13" s="46"/>
      <c r="K13" s="205"/>
      <c r="L13" s="211"/>
      <c r="M13" s="208"/>
      <c r="N13" s="208"/>
      <c r="O13" s="216"/>
      <c r="P13" s="208"/>
      <c r="Q13" s="208"/>
      <c r="R13" s="211"/>
      <c r="S13" s="208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7"/>
      <c r="AO13" s="47"/>
      <c r="AP13" s="47"/>
      <c r="AQ13" s="47"/>
      <c r="AR13" s="47"/>
      <c r="AS13" s="47"/>
      <c r="AT13" s="47"/>
    </row>
    <row r="14" spans="1:46" ht="24" customHeight="1" thickBot="1" x14ac:dyDescent="0.3">
      <c r="A14" s="221"/>
      <c r="B14" s="209">
        <v>7</v>
      </c>
      <c r="C14" s="166" t="s">
        <v>86</v>
      </c>
      <c r="D14" s="212">
        <v>1.0680000000000001</v>
      </c>
      <c r="E14" s="214" t="s">
        <v>228</v>
      </c>
      <c r="F14" s="212">
        <v>5.8000000000000003E-2</v>
      </c>
      <c r="G14" s="207"/>
      <c r="H14" s="209">
        <v>8</v>
      </c>
      <c r="I14" s="166" t="s">
        <v>230</v>
      </c>
      <c r="J14" s="166"/>
      <c r="K14" s="46"/>
      <c r="L14" s="209">
        <v>21</v>
      </c>
      <c r="M14" s="166" t="s">
        <v>180</v>
      </c>
      <c r="N14" s="212">
        <v>1.0469999999999999</v>
      </c>
      <c r="O14" s="214" t="s">
        <v>228</v>
      </c>
      <c r="P14" s="212">
        <v>3.6999999999999998E-2</v>
      </c>
      <c r="Q14" s="207"/>
      <c r="R14" s="209">
        <v>22</v>
      </c>
      <c r="S14" s="166" t="s">
        <v>187</v>
      </c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7"/>
      <c r="AO14" s="47"/>
      <c r="AP14" s="47"/>
      <c r="AQ14" s="47"/>
      <c r="AR14" s="47"/>
      <c r="AS14" s="47"/>
      <c r="AT14" s="47"/>
    </row>
    <row r="15" spans="1:46" ht="8.25" customHeight="1" x14ac:dyDescent="0.25">
      <c r="A15" s="46"/>
      <c r="B15" s="210"/>
      <c r="C15" s="49"/>
      <c r="D15" s="49"/>
      <c r="E15" s="213"/>
      <c r="F15" s="49"/>
      <c r="G15" s="49"/>
      <c r="H15" s="210"/>
      <c r="I15" s="49"/>
      <c r="J15" s="46"/>
      <c r="K15" s="46"/>
      <c r="L15" s="210"/>
      <c r="M15" s="49"/>
      <c r="N15" s="49"/>
      <c r="O15" s="213"/>
      <c r="P15" s="49"/>
      <c r="Q15" s="49"/>
      <c r="R15" s="210"/>
      <c r="S15" s="49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7"/>
      <c r="AO15" s="47"/>
      <c r="AP15" s="47"/>
      <c r="AQ15" s="47"/>
      <c r="AR15" s="47"/>
      <c r="AS15" s="47"/>
      <c r="AT15" s="47"/>
    </row>
    <row r="16" spans="1:46" ht="8.25" customHeight="1" thickBot="1" x14ac:dyDescent="0.3">
      <c r="A16" s="205"/>
      <c r="B16" s="211"/>
      <c r="C16" s="208"/>
      <c r="D16" s="208"/>
      <c r="E16" s="216"/>
      <c r="F16" s="208"/>
      <c r="G16" s="208"/>
      <c r="H16" s="211"/>
      <c r="I16" s="208"/>
      <c r="J16" s="46"/>
      <c r="K16" s="205"/>
      <c r="L16" s="211"/>
      <c r="M16" s="208"/>
      <c r="N16" s="208"/>
      <c r="O16" s="216"/>
      <c r="P16" s="208"/>
      <c r="Q16" s="208"/>
      <c r="R16" s="211"/>
      <c r="S16" s="208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7"/>
      <c r="AO16" s="47"/>
      <c r="AP16" s="47"/>
      <c r="AQ16" s="47"/>
      <c r="AR16" s="47"/>
      <c r="AS16" s="47"/>
      <c r="AT16" s="47"/>
    </row>
    <row r="17" spans="1:46" ht="24" customHeight="1" thickBot="1" x14ac:dyDescent="0.3">
      <c r="A17" s="221"/>
      <c r="B17" s="209">
        <v>9</v>
      </c>
      <c r="C17" s="166" t="s">
        <v>188</v>
      </c>
      <c r="D17" s="212">
        <v>1.0589999999999999</v>
      </c>
      <c r="E17" s="214" t="s">
        <v>228</v>
      </c>
      <c r="F17" s="212">
        <v>5.0999999999999997E-2</v>
      </c>
      <c r="G17" s="207"/>
      <c r="H17" s="209">
        <v>10</v>
      </c>
      <c r="I17" s="166" t="s">
        <v>156</v>
      </c>
      <c r="J17" s="166"/>
      <c r="K17" s="46"/>
      <c r="L17" s="209">
        <v>23</v>
      </c>
      <c r="M17" s="166" t="s">
        <v>210</v>
      </c>
      <c r="N17" s="212">
        <v>1.0580000000000001</v>
      </c>
      <c r="O17" s="214" t="s">
        <v>228</v>
      </c>
      <c r="P17" s="212">
        <v>5.0999999999999997E-2</v>
      </c>
      <c r="Q17" s="207"/>
      <c r="R17" s="209">
        <v>24</v>
      </c>
      <c r="S17" s="166" t="s">
        <v>201</v>
      </c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7"/>
      <c r="AO17" s="47"/>
      <c r="AP17" s="47"/>
      <c r="AQ17" s="47"/>
      <c r="AR17" s="47"/>
      <c r="AS17" s="47"/>
      <c r="AT17" s="47"/>
    </row>
    <row r="18" spans="1:46" ht="8.25" customHeight="1" x14ac:dyDescent="0.25">
      <c r="A18" s="46"/>
      <c r="B18" s="210"/>
      <c r="C18" s="49"/>
      <c r="D18" s="49"/>
      <c r="E18" s="213"/>
      <c r="F18" s="49"/>
      <c r="G18" s="49"/>
      <c r="H18" s="210"/>
      <c r="I18" s="49"/>
      <c r="J18" s="46"/>
      <c r="K18" s="46"/>
      <c r="L18" s="210"/>
      <c r="M18" s="49"/>
      <c r="N18" s="49"/>
      <c r="O18" s="213"/>
      <c r="P18" s="49"/>
      <c r="Q18" s="49"/>
      <c r="R18" s="210"/>
      <c r="S18" s="49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7"/>
      <c r="AO18" s="47"/>
      <c r="AP18" s="47"/>
      <c r="AQ18" s="47"/>
      <c r="AR18" s="47"/>
      <c r="AS18" s="47"/>
      <c r="AT18" s="47"/>
    </row>
    <row r="19" spans="1:46" ht="8.25" customHeight="1" thickBot="1" x14ac:dyDescent="0.3">
      <c r="A19" s="205"/>
      <c r="B19" s="211"/>
      <c r="C19" s="208"/>
      <c r="D19" s="208"/>
      <c r="E19" s="216"/>
      <c r="F19" s="208"/>
      <c r="G19" s="208"/>
      <c r="H19" s="211"/>
      <c r="I19" s="208"/>
      <c r="J19" s="46"/>
      <c r="K19" s="205"/>
      <c r="L19" s="211"/>
      <c r="M19" s="208"/>
      <c r="N19" s="208"/>
      <c r="O19" s="216"/>
      <c r="P19" s="208"/>
      <c r="Q19" s="208"/>
      <c r="R19" s="211"/>
      <c r="S19" s="208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7"/>
      <c r="AO19" s="47"/>
      <c r="AP19" s="47"/>
      <c r="AQ19" s="47"/>
      <c r="AR19" s="47"/>
      <c r="AS19" s="47"/>
      <c r="AT19" s="47"/>
    </row>
    <row r="20" spans="1:46" ht="24" customHeight="1" thickBot="1" x14ac:dyDescent="0.3">
      <c r="A20" s="221"/>
      <c r="B20" s="209">
        <v>11</v>
      </c>
      <c r="C20" s="166" t="s">
        <v>189</v>
      </c>
      <c r="D20" s="212">
        <v>4.5999999999999999E-2</v>
      </c>
      <c r="E20" s="214" t="s">
        <v>228</v>
      </c>
      <c r="F20" s="212">
        <v>1.0669999999999999</v>
      </c>
      <c r="G20" s="207"/>
      <c r="H20" s="209">
        <v>12</v>
      </c>
      <c r="I20" s="166" t="s">
        <v>213</v>
      </c>
      <c r="J20" s="166"/>
      <c r="K20" s="46"/>
      <c r="L20" s="209">
        <v>25</v>
      </c>
      <c r="M20" s="166" t="s">
        <v>244</v>
      </c>
      <c r="N20" s="212">
        <v>1.0569999999999999</v>
      </c>
      <c r="O20" s="214" t="s">
        <v>228</v>
      </c>
      <c r="P20" s="212">
        <v>0.05</v>
      </c>
      <c r="Q20" s="207"/>
      <c r="R20" s="209">
        <v>26</v>
      </c>
      <c r="S20" s="166" t="s">
        <v>202</v>
      </c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7"/>
      <c r="AO20" s="47"/>
      <c r="AP20" s="47"/>
      <c r="AQ20" s="47"/>
      <c r="AR20" s="47"/>
      <c r="AS20" s="47"/>
      <c r="AT20" s="47"/>
    </row>
    <row r="21" spans="1:46" ht="9" customHeight="1" x14ac:dyDescent="0.25">
      <c r="A21" s="46"/>
      <c r="B21" s="210"/>
      <c r="C21" s="49"/>
      <c r="D21" s="49"/>
      <c r="E21" s="213"/>
      <c r="F21" s="49"/>
      <c r="G21" s="49"/>
      <c r="H21" s="210"/>
      <c r="I21" s="49"/>
      <c r="J21" s="46"/>
      <c r="K21" s="46"/>
      <c r="L21" s="46"/>
      <c r="M21" s="46"/>
      <c r="N21" s="46"/>
      <c r="O21" s="213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7"/>
      <c r="AO21" s="47"/>
      <c r="AP21" s="47"/>
      <c r="AQ21" s="47"/>
      <c r="AR21" s="47"/>
      <c r="AS21" s="47"/>
      <c r="AT21" s="47"/>
    </row>
    <row r="22" spans="1:46" ht="8.25" customHeight="1" thickBot="1" x14ac:dyDescent="0.3">
      <c r="A22" s="205"/>
      <c r="B22" s="211"/>
      <c r="C22" s="208"/>
      <c r="D22" s="208"/>
      <c r="E22" s="216"/>
      <c r="F22" s="208"/>
      <c r="G22" s="208"/>
      <c r="H22" s="211"/>
      <c r="I22" s="208"/>
      <c r="J22" s="46"/>
      <c r="K22" s="205"/>
      <c r="L22" s="211"/>
      <c r="M22" s="208"/>
      <c r="N22" s="208"/>
      <c r="O22" s="216"/>
      <c r="P22" s="208"/>
      <c r="Q22" s="208"/>
      <c r="R22" s="211"/>
      <c r="S22" s="208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7"/>
      <c r="AO22" s="47"/>
      <c r="AP22" s="47"/>
      <c r="AQ22" s="47"/>
      <c r="AR22" s="47"/>
      <c r="AS22" s="47"/>
      <c r="AT22" s="47"/>
    </row>
    <row r="23" spans="1:46" ht="24" customHeight="1" thickBot="1" x14ac:dyDescent="0.3">
      <c r="A23" s="46"/>
      <c r="B23" s="209">
        <v>13</v>
      </c>
      <c r="C23" s="166" t="s">
        <v>153</v>
      </c>
      <c r="D23" s="212">
        <v>4.7E-2</v>
      </c>
      <c r="E23" s="214" t="s">
        <v>228</v>
      </c>
      <c r="F23" s="212">
        <v>1.0649999999999999</v>
      </c>
      <c r="G23" s="207"/>
      <c r="H23" s="209">
        <v>14</v>
      </c>
      <c r="I23" s="166" t="s">
        <v>208</v>
      </c>
      <c r="J23" s="46"/>
      <c r="K23" s="46"/>
      <c r="L23" s="209">
        <v>27</v>
      </c>
      <c r="M23" s="166" t="s">
        <v>207</v>
      </c>
      <c r="N23" s="212">
        <v>1.0509999999999999</v>
      </c>
      <c r="O23" s="214" t="s">
        <v>228</v>
      </c>
      <c r="P23" s="212">
        <v>3.2000000000000001E-2</v>
      </c>
      <c r="Q23" s="207"/>
      <c r="R23" s="209">
        <v>28</v>
      </c>
      <c r="S23" s="166" t="s">
        <v>212</v>
      </c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7"/>
      <c r="AO23" s="47"/>
      <c r="AP23" s="47"/>
      <c r="AQ23" s="47"/>
      <c r="AR23" s="47"/>
      <c r="AS23" s="47"/>
      <c r="AT23" s="47"/>
    </row>
    <row r="24" spans="1:46" ht="24" customHeight="1" x14ac:dyDescent="0.25">
      <c r="A24" s="46"/>
      <c r="B24" s="46"/>
      <c r="C24" s="46"/>
      <c r="D24" s="46"/>
      <c r="E24" s="213"/>
      <c r="F24" s="46"/>
      <c r="G24" s="46"/>
      <c r="H24" s="46"/>
      <c r="I24" s="46"/>
      <c r="J24" s="46"/>
      <c r="K24" s="46"/>
      <c r="L24" s="46"/>
      <c r="M24" s="46"/>
      <c r="N24" s="46"/>
      <c r="O24" s="213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7"/>
      <c r="AO24" s="47"/>
      <c r="AP24" s="47"/>
      <c r="AQ24" s="47"/>
      <c r="AR24" s="47"/>
      <c r="AS24" s="47"/>
      <c r="AT24" s="47"/>
    </row>
    <row r="25" spans="1:46" ht="9" customHeight="1" x14ac:dyDescent="0.25">
      <c r="A25" s="46"/>
      <c r="B25" s="46"/>
      <c r="C25" s="46"/>
      <c r="D25" s="46"/>
      <c r="E25" s="213"/>
      <c r="F25" s="46"/>
      <c r="G25" s="46"/>
      <c r="H25" s="46"/>
      <c r="I25" s="46"/>
      <c r="J25" s="46"/>
      <c r="K25" s="46"/>
      <c r="L25" s="46"/>
      <c r="M25" s="46"/>
      <c r="N25" s="46"/>
      <c r="O25" s="213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7"/>
      <c r="AO25" s="47"/>
      <c r="AP25" s="47"/>
      <c r="AQ25" s="47"/>
      <c r="AR25" s="47"/>
      <c r="AS25" s="47"/>
      <c r="AT25" s="47"/>
    </row>
    <row r="26" spans="1:46" ht="24" customHeight="1" x14ac:dyDescent="0.25">
      <c r="A26" s="46"/>
      <c r="B26" s="46"/>
      <c r="C26" s="46"/>
      <c r="D26" s="46"/>
      <c r="E26" s="213"/>
      <c r="F26" s="46"/>
      <c r="G26" s="46"/>
      <c r="H26" s="46"/>
      <c r="I26" s="46"/>
      <c r="J26" s="46"/>
      <c r="K26" s="46"/>
      <c r="L26" s="46"/>
      <c r="M26" s="46"/>
      <c r="N26" s="46"/>
      <c r="O26" s="213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7"/>
      <c r="AO26" s="47"/>
      <c r="AP26" s="47"/>
      <c r="AQ26" s="47"/>
      <c r="AR26" s="47"/>
      <c r="AS26" s="47"/>
      <c r="AT26" s="47"/>
    </row>
    <row r="27" spans="1:46" ht="9" customHeight="1" x14ac:dyDescent="0.25">
      <c r="A27" s="46"/>
      <c r="B27" s="46"/>
      <c r="C27" s="46"/>
      <c r="D27" s="46"/>
      <c r="E27" s="213"/>
      <c r="F27" s="46"/>
      <c r="G27" s="46"/>
      <c r="H27" s="46"/>
      <c r="I27" s="46"/>
      <c r="J27" s="46"/>
      <c r="K27" s="46"/>
      <c r="L27" s="46"/>
      <c r="M27" s="46"/>
      <c r="N27" s="46"/>
      <c r="O27" s="213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7"/>
      <c r="AO27" s="47"/>
      <c r="AP27" s="47"/>
      <c r="AQ27" s="47"/>
      <c r="AR27" s="47"/>
      <c r="AS27" s="47"/>
      <c r="AT27" s="47"/>
    </row>
    <row r="28" spans="1:46" ht="24" customHeight="1" x14ac:dyDescent="0.25">
      <c r="A28" s="46"/>
      <c r="B28" s="46"/>
      <c r="C28" s="46"/>
      <c r="D28" s="46"/>
      <c r="E28" s="213"/>
      <c r="F28" s="46"/>
      <c r="G28" s="46"/>
      <c r="H28" s="46"/>
      <c r="I28" s="46"/>
      <c r="J28" s="46"/>
      <c r="K28" s="46"/>
      <c r="L28" s="46"/>
      <c r="M28" s="46"/>
      <c r="N28" s="46"/>
      <c r="O28" s="213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7"/>
      <c r="AO28" s="47"/>
      <c r="AP28" s="47"/>
      <c r="AQ28" s="47"/>
      <c r="AR28" s="47"/>
      <c r="AS28" s="47"/>
      <c r="AT28" s="47"/>
    </row>
    <row r="29" spans="1:46" ht="9" customHeight="1" x14ac:dyDescent="0.25">
      <c r="A29" s="46"/>
      <c r="B29" s="46"/>
      <c r="C29" s="46"/>
      <c r="D29" s="46"/>
      <c r="E29" s="213"/>
      <c r="F29" s="46"/>
      <c r="G29" s="46"/>
      <c r="H29" s="46"/>
      <c r="I29" s="46"/>
      <c r="J29" s="46"/>
      <c r="K29" s="46"/>
      <c r="L29" s="46"/>
      <c r="M29" s="46"/>
      <c r="N29" s="46"/>
      <c r="O29" s="213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7"/>
      <c r="AO29" s="47"/>
      <c r="AP29" s="47"/>
      <c r="AQ29" s="47"/>
      <c r="AR29" s="47"/>
      <c r="AS29" s="47"/>
      <c r="AT29" s="47"/>
    </row>
    <row r="30" spans="1:46" ht="9" customHeight="1" x14ac:dyDescent="0.25">
      <c r="A30" s="46"/>
      <c r="B30" s="46"/>
      <c r="C30" s="46"/>
      <c r="D30" s="46"/>
      <c r="E30" s="213"/>
      <c r="F30" s="46"/>
      <c r="G30" s="46"/>
      <c r="H30" s="46"/>
      <c r="I30" s="46"/>
      <c r="J30" s="46"/>
      <c r="K30" s="46"/>
      <c r="L30" s="46"/>
      <c r="M30" s="46"/>
      <c r="N30" s="46"/>
      <c r="O30" s="213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7"/>
      <c r="AO30" s="47"/>
      <c r="AP30" s="47"/>
      <c r="AQ30" s="47"/>
      <c r="AR30" s="47"/>
      <c r="AS30" s="47"/>
      <c r="AT30" s="47"/>
    </row>
    <row r="31" spans="1:46" ht="13.5" customHeight="1" x14ac:dyDescent="0.25">
      <c r="A31" s="46"/>
      <c r="B31" s="46"/>
      <c r="C31" s="46"/>
      <c r="D31" s="46"/>
      <c r="E31" s="213"/>
      <c r="F31" s="46"/>
      <c r="G31" s="46"/>
      <c r="H31" s="46"/>
      <c r="I31" s="46"/>
      <c r="J31" s="46"/>
      <c r="K31" s="46"/>
      <c r="L31" s="46"/>
      <c r="M31" s="46"/>
      <c r="N31" s="46"/>
      <c r="O31" s="213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7"/>
      <c r="AO31" s="47"/>
      <c r="AP31" s="47"/>
      <c r="AQ31" s="47"/>
      <c r="AR31" s="47"/>
      <c r="AS31" s="47"/>
      <c r="AT31" s="47"/>
    </row>
    <row r="32" spans="1:46" ht="24" customHeight="1" x14ac:dyDescent="0.25">
      <c r="A32" s="49"/>
      <c r="B32" s="49"/>
      <c r="C32" s="49"/>
      <c r="D32" s="49"/>
      <c r="E32" s="217"/>
      <c r="F32" s="49"/>
      <c r="G32" s="49"/>
      <c r="H32" s="49"/>
      <c r="I32" s="49"/>
      <c r="J32" s="49"/>
      <c r="K32" s="46"/>
      <c r="L32" s="49"/>
      <c r="M32" s="49"/>
      <c r="N32" s="49"/>
      <c r="O32" s="217"/>
      <c r="P32" s="49"/>
      <c r="Q32" s="49"/>
      <c r="R32" s="49"/>
      <c r="S32" s="49"/>
      <c r="T32" s="46"/>
      <c r="U32" s="49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7"/>
      <c r="AO32" s="47"/>
      <c r="AP32" s="47"/>
      <c r="AQ32" s="47"/>
      <c r="AR32" s="47"/>
      <c r="AS32" s="47"/>
      <c r="AT32" s="47"/>
    </row>
    <row r="33" spans="1:46" ht="14.25" customHeight="1" x14ac:dyDescent="0.25">
      <c r="A33" s="46"/>
      <c r="B33" s="46"/>
      <c r="C33" s="46"/>
      <c r="D33" s="46"/>
      <c r="E33" s="213"/>
      <c r="F33" s="46"/>
      <c r="G33" s="46"/>
      <c r="H33" s="46"/>
      <c r="I33" s="46"/>
      <c r="J33" s="46"/>
      <c r="K33" s="46"/>
      <c r="L33" s="46"/>
      <c r="M33" s="46"/>
      <c r="N33" s="46"/>
      <c r="O33" s="213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7"/>
      <c r="AO33" s="47"/>
      <c r="AP33" s="47"/>
      <c r="AQ33" s="47"/>
      <c r="AR33" s="47"/>
      <c r="AS33" s="47"/>
      <c r="AT33" s="47"/>
    </row>
    <row r="34" spans="1:46" ht="24" customHeight="1" x14ac:dyDescent="0.25">
      <c r="A34" s="49"/>
      <c r="B34" s="49"/>
      <c r="C34" s="49"/>
      <c r="D34" s="49"/>
      <c r="E34" s="217"/>
      <c r="F34" s="49"/>
      <c r="G34" s="49"/>
      <c r="H34" s="49"/>
      <c r="I34" s="49"/>
      <c r="J34" s="49"/>
      <c r="K34" s="46"/>
      <c r="L34" s="49"/>
      <c r="M34" s="49"/>
      <c r="N34" s="49"/>
      <c r="O34" s="217"/>
      <c r="P34" s="49"/>
      <c r="Q34" s="49"/>
      <c r="R34" s="49"/>
      <c r="S34" s="49"/>
      <c r="T34" s="46"/>
      <c r="U34" s="49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7"/>
      <c r="AO34" s="47"/>
      <c r="AP34" s="47"/>
      <c r="AQ34" s="47"/>
      <c r="AR34" s="47"/>
      <c r="AS34" s="47"/>
      <c r="AT34" s="47"/>
    </row>
    <row r="35" spans="1:46" ht="14.25" customHeight="1" x14ac:dyDescent="0.25">
      <c r="A35" s="46"/>
      <c r="B35" s="46"/>
      <c r="C35" s="46"/>
      <c r="D35" s="46"/>
      <c r="E35" s="213"/>
      <c r="F35" s="46"/>
      <c r="G35" s="46"/>
      <c r="H35" s="46"/>
      <c r="I35" s="46"/>
      <c r="J35" s="46"/>
      <c r="K35" s="46"/>
      <c r="L35" s="46"/>
      <c r="M35" s="46"/>
      <c r="N35" s="46"/>
      <c r="O35" s="213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7"/>
      <c r="AO35" s="47"/>
      <c r="AP35" s="47"/>
      <c r="AQ35" s="47"/>
      <c r="AR35" s="47"/>
      <c r="AS35" s="47"/>
      <c r="AT35" s="47"/>
    </row>
    <row r="36" spans="1:46" ht="24" customHeight="1" x14ac:dyDescent="0.25">
      <c r="A36" s="49"/>
      <c r="B36" s="49"/>
      <c r="C36" s="49"/>
      <c r="D36" s="49"/>
      <c r="E36" s="217"/>
      <c r="F36" s="49"/>
      <c r="G36" s="49"/>
      <c r="H36" s="49"/>
      <c r="I36" s="49"/>
      <c r="J36" s="49"/>
      <c r="K36" s="46"/>
      <c r="L36" s="49"/>
      <c r="M36" s="49"/>
      <c r="N36" s="49"/>
      <c r="O36" s="217"/>
      <c r="P36" s="49"/>
      <c r="Q36" s="49"/>
      <c r="R36" s="49"/>
      <c r="S36" s="49"/>
      <c r="T36" s="46"/>
      <c r="U36" s="49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7"/>
      <c r="AO36" s="47"/>
      <c r="AP36" s="47"/>
      <c r="AQ36" s="47"/>
      <c r="AR36" s="47"/>
      <c r="AS36" s="47"/>
      <c r="AT36" s="47"/>
    </row>
    <row r="37" spans="1:46" ht="14.25" customHeight="1" x14ac:dyDescent="0.25">
      <c r="A37" s="46"/>
      <c r="B37" s="46"/>
      <c r="C37" s="46"/>
      <c r="D37" s="46"/>
      <c r="E37" s="213"/>
      <c r="F37" s="46"/>
      <c r="G37" s="46"/>
      <c r="H37" s="46"/>
      <c r="I37" s="46"/>
      <c r="J37" s="46"/>
      <c r="K37" s="46"/>
      <c r="L37" s="46"/>
      <c r="M37" s="46"/>
      <c r="N37" s="46"/>
      <c r="O37" s="213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7"/>
      <c r="AO37" s="47"/>
      <c r="AP37" s="47"/>
      <c r="AQ37" s="47"/>
      <c r="AR37" s="47"/>
      <c r="AS37" s="47"/>
      <c r="AT37" s="47"/>
    </row>
    <row r="38" spans="1:46" ht="14.25" customHeight="1" x14ac:dyDescent="0.25">
      <c r="A38" s="46"/>
      <c r="B38" s="46"/>
      <c r="C38" s="46"/>
      <c r="D38" s="46"/>
      <c r="E38" s="213"/>
      <c r="F38" s="46"/>
      <c r="G38" s="46"/>
      <c r="H38" s="46"/>
      <c r="I38" s="46"/>
      <c r="J38" s="46"/>
      <c r="K38" s="46"/>
      <c r="L38" s="46"/>
      <c r="M38" s="46"/>
      <c r="N38" s="46"/>
      <c r="O38" s="213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7"/>
      <c r="AO38" s="47"/>
      <c r="AP38" s="47"/>
      <c r="AQ38" s="47"/>
      <c r="AR38" s="47"/>
      <c r="AS38" s="47"/>
      <c r="AT38" s="47"/>
    </row>
    <row r="39" spans="1:46" ht="14.25" customHeight="1" x14ac:dyDescent="0.25">
      <c r="A39" s="46"/>
      <c r="B39" s="46"/>
      <c r="C39" s="46"/>
      <c r="D39" s="46"/>
      <c r="E39" s="213"/>
      <c r="F39" s="46"/>
      <c r="G39" s="46"/>
      <c r="H39" s="46"/>
      <c r="I39" s="46"/>
      <c r="J39" s="46"/>
      <c r="K39" s="46"/>
      <c r="L39" s="46"/>
      <c r="M39" s="46"/>
      <c r="N39" s="46"/>
      <c r="O39" s="213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7"/>
      <c r="AO39" s="47"/>
      <c r="AP39" s="47"/>
      <c r="AQ39" s="47"/>
      <c r="AR39" s="47"/>
      <c r="AS39" s="47"/>
      <c r="AT39" s="47"/>
    </row>
    <row r="40" spans="1:46" ht="14.25" customHeight="1" x14ac:dyDescent="0.25">
      <c r="A40" s="46"/>
      <c r="B40" s="46"/>
      <c r="C40" s="46"/>
      <c r="D40" s="46"/>
      <c r="E40" s="213"/>
      <c r="F40" s="46"/>
      <c r="G40" s="46"/>
      <c r="H40" s="46"/>
      <c r="I40" s="46"/>
      <c r="J40" s="46"/>
      <c r="K40" s="46"/>
      <c r="L40" s="46"/>
      <c r="M40" s="46"/>
      <c r="N40" s="46"/>
      <c r="O40" s="213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7"/>
      <c r="AO40" s="47"/>
      <c r="AP40" s="47"/>
      <c r="AQ40" s="47"/>
      <c r="AR40" s="47"/>
      <c r="AS40" s="47"/>
      <c r="AT40" s="47"/>
    </row>
    <row r="41" spans="1:46" ht="14.25" customHeight="1" x14ac:dyDescent="0.25">
      <c r="A41" s="46"/>
      <c r="B41" s="46"/>
      <c r="C41" s="46"/>
      <c r="D41" s="46"/>
      <c r="E41" s="213"/>
      <c r="F41" s="46"/>
      <c r="G41" s="46"/>
      <c r="H41" s="46"/>
      <c r="I41" s="46"/>
      <c r="J41" s="46"/>
      <c r="K41" s="46"/>
      <c r="L41" s="46"/>
      <c r="M41" s="46"/>
      <c r="N41" s="46"/>
      <c r="O41" s="213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7"/>
      <c r="AO41" s="47"/>
      <c r="AP41" s="47"/>
      <c r="AQ41" s="47"/>
      <c r="AR41" s="47"/>
      <c r="AS41" s="47"/>
      <c r="AT41" s="47"/>
    </row>
    <row r="42" spans="1:46" ht="14.25" customHeight="1" x14ac:dyDescent="0.25">
      <c r="A42" s="46"/>
      <c r="B42" s="46"/>
      <c r="C42" s="46"/>
      <c r="D42" s="46"/>
      <c r="E42" s="213"/>
      <c r="F42" s="46"/>
      <c r="G42" s="46"/>
      <c r="H42" s="46"/>
      <c r="I42" s="46"/>
      <c r="J42" s="46"/>
      <c r="K42" s="46"/>
      <c r="L42" s="46"/>
      <c r="M42" s="46"/>
      <c r="N42" s="46"/>
      <c r="O42" s="213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7"/>
      <c r="AO42" s="47"/>
      <c r="AP42" s="47"/>
      <c r="AQ42" s="47"/>
      <c r="AR42" s="47"/>
      <c r="AS42" s="47"/>
      <c r="AT42" s="47"/>
    </row>
    <row r="43" spans="1:46" ht="14.25" customHeight="1" x14ac:dyDescent="0.25">
      <c r="A43" s="46"/>
      <c r="B43" s="46"/>
      <c r="C43" s="46"/>
      <c r="D43" s="46"/>
      <c r="E43" s="213"/>
      <c r="F43" s="46"/>
      <c r="G43" s="46"/>
      <c r="H43" s="46"/>
      <c r="I43" s="46"/>
      <c r="J43" s="46"/>
      <c r="K43" s="46"/>
      <c r="L43" s="46"/>
      <c r="M43" s="46"/>
      <c r="N43" s="46"/>
      <c r="O43" s="213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7"/>
      <c r="AO43" s="47"/>
      <c r="AP43" s="47"/>
      <c r="AQ43" s="47"/>
      <c r="AR43" s="47"/>
      <c r="AS43" s="47"/>
      <c r="AT43" s="47"/>
    </row>
    <row r="44" spans="1:46" ht="14.25" customHeight="1" x14ac:dyDescent="0.25">
      <c r="A44" s="46"/>
      <c r="B44" s="46"/>
      <c r="C44" s="46"/>
      <c r="D44" s="46"/>
      <c r="E44" s="213"/>
      <c r="F44" s="46"/>
      <c r="G44" s="46"/>
      <c r="H44" s="46"/>
      <c r="I44" s="46"/>
      <c r="J44" s="46"/>
      <c r="K44" s="46"/>
      <c r="L44" s="46"/>
      <c r="M44" s="46"/>
      <c r="N44" s="46"/>
      <c r="O44" s="213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7"/>
      <c r="AO44" s="47"/>
      <c r="AP44" s="47"/>
      <c r="AQ44" s="47"/>
      <c r="AR44" s="47"/>
      <c r="AS44" s="47"/>
      <c r="AT44" s="47"/>
    </row>
    <row r="45" spans="1:46" ht="14.25" customHeight="1" x14ac:dyDescent="0.25">
      <c r="A45" s="46"/>
      <c r="B45" s="46"/>
      <c r="C45" s="46"/>
      <c r="D45" s="46"/>
      <c r="E45" s="213"/>
      <c r="F45" s="46"/>
      <c r="G45" s="46"/>
      <c r="H45" s="46"/>
      <c r="I45" s="46"/>
      <c r="J45" s="46"/>
      <c r="K45" s="46"/>
      <c r="L45" s="46"/>
      <c r="M45" s="46"/>
      <c r="N45" s="46"/>
      <c r="O45" s="213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7"/>
      <c r="AO45" s="47"/>
      <c r="AP45" s="47"/>
      <c r="AQ45" s="47"/>
      <c r="AR45" s="47"/>
      <c r="AS45" s="47"/>
      <c r="AT45" s="47"/>
    </row>
    <row r="46" spans="1:46" ht="14.25" customHeight="1" x14ac:dyDescent="0.25">
      <c r="A46" s="46"/>
      <c r="B46" s="46"/>
      <c r="C46" s="46"/>
      <c r="D46" s="46"/>
      <c r="E46" s="213"/>
      <c r="F46" s="46"/>
      <c r="G46" s="46"/>
      <c r="H46" s="46"/>
      <c r="I46" s="46"/>
      <c r="J46" s="46"/>
      <c r="K46" s="46"/>
      <c r="L46" s="46"/>
      <c r="M46" s="46"/>
      <c r="N46" s="46"/>
      <c r="O46" s="213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7"/>
      <c r="AO46" s="47"/>
      <c r="AP46" s="47"/>
      <c r="AQ46" s="47"/>
      <c r="AR46" s="47"/>
      <c r="AS46" s="47"/>
      <c r="AT46" s="47"/>
    </row>
    <row r="47" spans="1:46" ht="14.25" customHeight="1" x14ac:dyDescent="0.25">
      <c r="A47" s="46"/>
      <c r="B47" s="46"/>
      <c r="C47" s="46"/>
      <c r="D47" s="46"/>
      <c r="E47" s="213"/>
      <c r="F47" s="46"/>
      <c r="G47" s="46"/>
      <c r="H47" s="46"/>
      <c r="I47" s="46"/>
      <c r="J47" s="46"/>
      <c r="K47" s="46"/>
      <c r="L47" s="46"/>
      <c r="M47" s="46"/>
      <c r="N47" s="46"/>
      <c r="O47" s="213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7"/>
      <c r="AO47" s="47"/>
      <c r="AP47" s="47"/>
      <c r="AQ47" s="47"/>
      <c r="AR47" s="47"/>
      <c r="AS47" s="47"/>
      <c r="AT47" s="47"/>
    </row>
    <row r="48" spans="1:46" ht="14.25" customHeight="1" x14ac:dyDescent="0.25">
      <c r="A48" s="46"/>
      <c r="B48" s="46"/>
      <c r="C48" s="46"/>
      <c r="D48" s="46"/>
      <c r="E48" s="213"/>
      <c r="F48" s="46"/>
      <c r="G48" s="46"/>
      <c r="H48" s="46"/>
      <c r="I48" s="46"/>
      <c r="J48" s="46"/>
      <c r="K48" s="46"/>
      <c r="L48" s="46"/>
      <c r="M48" s="46"/>
      <c r="N48" s="46"/>
      <c r="O48" s="213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7"/>
      <c r="AO48" s="47"/>
      <c r="AP48" s="47"/>
      <c r="AQ48" s="47"/>
      <c r="AR48" s="47"/>
      <c r="AS48" s="47"/>
      <c r="AT48" s="47"/>
    </row>
    <row r="49" spans="1:46" ht="14.25" customHeight="1" x14ac:dyDescent="0.25">
      <c r="A49" s="46"/>
      <c r="B49" s="46"/>
      <c r="C49" s="46"/>
      <c r="D49" s="46"/>
      <c r="E49" s="213"/>
      <c r="F49" s="46"/>
      <c r="G49" s="46"/>
      <c r="H49" s="46"/>
      <c r="I49" s="46"/>
      <c r="J49" s="46"/>
      <c r="K49" s="46"/>
      <c r="L49" s="46"/>
      <c r="M49" s="46"/>
      <c r="N49" s="46"/>
      <c r="O49" s="213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7"/>
      <c r="AO49" s="47"/>
      <c r="AP49" s="47"/>
      <c r="AQ49" s="47"/>
      <c r="AR49" s="47"/>
      <c r="AS49" s="47"/>
      <c r="AT49" s="47"/>
    </row>
    <row r="50" spans="1:46" ht="14.25" customHeight="1" x14ac:dyDescent="0.25">
      <c r="A50" s="46"/>
      <c r="B50" s="46"/>
      <c r="C50" s="46"/>
      <c r="D50" s="46"/>
      <c r="E50" s="213"/>
      <c r="F50" s="46"/>
      <c r="G50" s="46"/>
      <c r="H50" s="46"/>
      <c r="I50" s="46"/>
      <c r="J50" s="46"/>
      <c r="K50" s="46"/>
      <c r="L50" s="46"/>
      <c r="M50" s="46"/>
      <c r="N50" s="46"/>
      <c r="O50" s="213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7"/>
      <c r="AO50" s="47"/>
      <c r="AP50" s="47"/>
      <c r="AQ50" s="47"/>
      <c r="AR50" s="47"/>
      <c r="AS50" s="47"/>
      <c r="AT50" s="47"/>
    </row>
    <row r="51" spans="1:46" ht="14.25" customHeight="1" x14ac:dyDescent="0.25">
      <c r="A51" s="46"/>
      <c r="B51" s="46"/>
      <c r="C51" s="46"/>
      <c r="D51" s="46"/>
      <c r="E51" s="213"/>
      <c r="F51" s="46"/>
      <c r="G51" s="46"/>
      <c r="H51" s="46"/>
      <c r="I51" s="46"/>
      <c r="J51" s="46"/>
      <c r="K51" s="46"/>
      <c r="L51" s="46"/>
      <c r="M51" s="46"/>
      <c r="N51" s="46"/>
      <c r="O51" s="213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7"/>
      <c r="AO51" s="47"/>
      <c r="AP51" s="47"/>
      <c r="AQ51" s="47"/>
      <c r="AR51" s="47"/>
      <c r="AS51" s="47"/>
      <c r="AT51" s="47"/>
    </row>
    <row r="52" spans="1:46" ht="14.25" customHeight="1" x14ac:dyDescent="0.25">
      <c r="A52" s="46"/>
      <c r="B52" s="46"/>
      <c r="C52" s="46"/>
      <c r="D52" s="46"/>
      <c r="E52" s="213"/>
      <c r="F52" s="46"/>
      <c r="G52" s="46"/>
      <c r="H52" s="46"/>
      <c r="I52" s="46"/>
      <c r="J52" s="46"/>
      <c r="K52" s="46"/>
      <c r="L52" s="46"/>
      <c r="M52" s="46"/>
      <c r="N52" s="46"/>
      <c r="O52" s="213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7"/>
      <c r="AO52" s="47"/>
      <c r="AP52" s="47"/>
      <c r="AQ52" s="47"/>
      <c r="AR52" s="47"/>
      <c r="AS52" s="47"/>
      <c r="AT52" s="47"/>
    </row>
    <row r="53" spans="1:46" ht="14.25" customHeight="1" x14ac:dyDescent="0.25">
      <c r="A53" s="46"/>
      <c r="B53" s="46"/>
      <c r="C53" s="46"/>
      <c r="D53" s="46"/>
      <c r="E53" s="213"/>
      <c r="F53" s="46"/>
      <c r="G53" s="46"/>
      <c r="H53" s="46"/>
      <c r="I53" s="46"/>
      <c r="J53" s="46"/>
      <c r="K53" s="46"/>
      <c r="L53" s="46"/>
      <c r="M53" s="46"/>
      <c r="N53" s="46"/>
      <c r="O53" s="213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7"/>
      <c r="AO53" s="47"/>
      <c r="AP53" s="47"/>
      <c r="AQ53" s="47"/>
      <c r="AR53" s="47"/>
      <c r="AS53" s="47"/>
      <c r="AT53" s="47"/>
    </row>
    <row r="54" spans="1:46" ht="14.25" customHeight="1" x14ac:dyDescent="0.25">
      <c r="A54" s="46"/>
      <c r="B54" s="46"/>
      <c r="C54" s="46"/>
      <c r="D54" s="46"/>
      <c r="E54" s="213"/>
      <c r="F54" s="46"/>
      <c r="G54" s="46"/>
      <c r="H54" s="46"/>
      <c r="I54" s="46"/>
      <c r="J54" s="46"/>
      <c r="K54" s="46"/>
      <c r="L54" s="46"/>
      <c r="M54" s="46"/>
      <c r="N54" s="46"/>
      <c r="O54" s="213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7"/>
      <c r="AO54" s="47"/>
      <c r="AP54" s="47"/>
      <c r="AQ54" s="47"/>
      <c r="AR54" s="47"/>
      <c r="AS54" s="47"/>
      <c r="AT54" s="47"/>
    </row>
    <row r="55" spans="1:46" ht="14.25" customHeight="1" x14ac:dyDescent="0.25">
      <c r="A55" s="46"/>
      <c r="B55" s="46"/>
      <c r="C55" s="46"/>
      <c r="D55" s="46"/>
      <c r="E55" s="213"/>
      <c r="F55" s="46"/>
      <c r="G55" s="46"/>
      <c r="H55" s="46"/>
      <c r="I55" s="46"/>
      <c r="J55" s="46"/>
      <c r="K55" s="46"/>
      <c r="L55" s="46"/>
      <c r="M55" s="46"/>
      <c r="N55" s="46"/>
      <c r="O55" s="213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7"/>
      <c r="AO55" s="47"/>
      <c r="AP55" s="47"/>
      <c r="AQ55" s="47"/>
      <c r="AR55" s="47"/>
      <c r="AS55" s="47"/>
      <c r="AT55" s="47"/>
    </row>
    <row r="56" spans="1:46" ht="14.25" customHeight="1" x14ac:dyDescent="0.25">
      <c r="A56" s="46"/>
      <c r="B56" s="46"/>
      <c r="C56" s="46"/>
      <c r="D56" s="46"/>
      <c r="E56" s="213"/>
      <c r="F56" s="46"/>
      <c r="G56" s="46"/>
      <c r="H56" s="46"/>
      <c r="I56" s="46"/>
      <c r="J56" s="46"/>
      <c r="K56" s="46"/>
      <c r="L56" s="46"/>
      <c r="M56" s="46"/>
      <c r="N56" s="46"/>
      <c r="O56" s="213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7"/>
      <c r="AO56" s="47"/>
      <c r="AP56" s="47"/>
      <c r="AQ56" s="47"/>
      <c r="AR56" s="47"/>
      <c r="AS56" s="47"/>
      <c r="AT56" s="47"/>
    </row>
    <row r="57" spans="1:46" ht="14.25" customHeight="1" x14ac:dyDescent="0.25">
      <c r="A57" s="46"/>
      <c r="B57" s="46"/>
      <c r="C57" s="46"/>
      <c r="D57" s="46"/>
      <c r="E57" s="213"/>
      <c r="F57" s="46"/>
      <c r="G57" s="46"/>
      <c r="H57" s="46"/>
      <c r="I57" s="46"/>
      <c r="J57" s="46"/>
      <c r="K57" s="46"/>
      <c r="L57" s="46"/>
      <c r="M57" s="46"/>
      <c r="N57" s="46"/>
      <c r="O57" s="213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7"/>
      <c r="AO57" s="47"/>
      <c r="AP57" s="47"/>
      <c r="AQ57" s="47"/>
      <c r="AR57" s="47"/>
      <c r="AS57" s="47"/>
      <c r="AT57" s="47"/>
    </row>
    <row r="58" spans="1:46" ht="14.25" customHeight="1" x14ac:dyDescent="0.25">
      <c r="A58" s="46"/>
      <c r="B58" s="46"/>
      <c r="C58" s="46"/>
      <c r="D58" s="46"/>
      <c r="E58" s="213"/>
      <c r="F58" s="46"/>
      <c r="G58" s="46"/>
      <c r="H58" s="46"/>
      <c r="I58" s="46"/>
      <c r="J58" s="46"/>
      <c r="K58" s="46"/>
      <c r="L58" s="46"/>
      <c r="M58" s="46"/>
      <c r="N58" s="46"/>
      <c r="O58" s="213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7"/>
      <c r="AO58" s="47"/>
      <c r="AP58" s="47"/>
      <c r="AQ58" s="47"/>
      <c r="AR58" s="47"/>
      <c r="AS58" s="47"/>
      <c r="AT58" s="47"/>
    </row>
    <row r="59" spans="1:46" ht="14.25" customHeight="1" x14ac:dyDescent="0.25">
      <c r="A59" s="46"/>
      <c r="B59" s="46"/>
      <c r="C59" s="46"/>
      <c r="D59" s="46"/>
      <c r="E59" s="213"/>
      <c r="F59" s="46"/>
      <c r="G59" s="46"/>
      <c r="H59" s="46"/>
      <c r="I59" s="46"/>
      <c r="J59" s="46"/>
      <c r="K59" s="46"/>
      <c r="L59" s="46"/>
      <c r="M59" s="46"/>
      <c r="N59" s="46"/>
      <c r="O59" s="213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7"/>
      <c r="AO59" s="47"/>
      <c r="AP59" s="47"/>
      <c r="AQ59" s="47"/>
      <c r="AR59" s="47"/>
      <c r="AS59" s="47"/>
      <c r="AT59" s="47"/>
    </row>
    <row r="60" spans="1:46" ht="14.25" customHeight="1" x14ac:dyDescent="0.25">
      <c r="A60" s="46"/>
      <c r="B60" s="46"/>
      <c r="C60" s="46"/>
      <c r="D60" s="46"/>
      <c r="E60" s="213"/>
      <c r="F60" s="46"/>
      <c r="G60" s="46"/>
      <c r="H60" s="46"/>
      <c r="I60" s="46"/>
      <c r="J60" s="46"/>
      <c r="K60" s="46"/>
      <c r="L60" s="46"/>
      <c r="M60" s="46"/>
      <c r="N60" s="46"/>
      <c r="O60" s="213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7"/>
      <c r="AO60" s="47"/>
      <c r="AP60" s="47"/>
      <c r="AQ60" s="47"/>
      <c r="AR60" s="47"/>
      <c r="AS60" s="47"/>
      <c r="AT60" s="47"/>
    </row>
    <row r="61" spans="1:46" ht="14.25" customHeight="1" x14ac:dyDescent="0.25">
      <c r="A61" s="46"/>
      <c r="B61" s="46"/>
      <c r="C61" s="46"/>
      <c r="D61" s="46"/>
      <c r="E61" s="213"/>
      <c r="F61" s="46"/>
      <c r="G61" s="46"/>
      <c r="H61" s="46"/>
      <c r="I61" s="46"/>
      <c r="J61" s="46"/>
      <c r="K61" s="46"/>
      <c r="L61" s="46"/>
      <c r="M61" s="46"/>
      <c r="N61" s="46"/>
      <c r="O61" s="213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7"/>
      <c r="AO61" s="47"/>
      <c r="AP61" s="47"/>
      <c r="AQ61" s="47"/>
      <c r="AR61" s="47"/>
      <c r="AS61" s="47"/>
      <c r="AT61" s="47"/>
    </row>
    <row r="62" spans="1:46" ht="14.25" customHeight="1" x14ac:dyDescent="0.25">
      <c r="A62" s="46"/>
      <c r="B62" s="46"/>
      <c r="C62" s="46"/>
      <c r="D62" s="46"/>
      <c r="E62" s="213"/>
      <c r="F62" s="46"/>
      <c r="G62" s="46"/>
      <c r="H62" s="46"/>
      <c r="I62" s="46"/>
      <c r="J62" s="46"/>
      <c r="K62" s="46"/>
      <c r="L62" s="46"/>
      <c r="M62" s="46"/>
      <c r="N62" s="46"/>
      <c r="O62" s="213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7"/>
      <c r="AO62" s="47"/>
      <c r="AP62" s="47"/>
      <c r="AQ62" s="47"/>
      <c r="AR62" s="47"/>
      <c r="AS62" s="47"/>
      <c r="AT62" s="47"/>
    </row>
    <row r="63" spans="1:46" ht="14.25" customHeight="1" x14ac:dyDescent="0.25">
      <c r="A63" s="47"/>
      <c r="B63" s="47"/>
      <c r="C63" s="47"/>
      <c r="D63" s="47"/>
      <c r="E63" s="218"/>
      <c r="F63" s="47"/>
      <c r="G63" s="47"/>
      <c r="H63" s="47"/>
      <c r="I63" s="47"/>
      <c r="J63" s="47"/>
      <c r="K63" s="47"/>
      <c r="L63" s="47"/>
      <c r="M63" s="47"/>
      <c r="N63" s="47"/>
      <c r="O63" s="218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M63" s="47"/>
      <c r="AN63" s="47"/>
      <c r="AO63" s="47"/>
      <c r="AP63" s="47"/>
      <c r="AQ63" s="47"/>
      <c r="AR63" s="47"/>
      <c r="AS63" s="47"/>
      <c r="AT63" s="47"/>
    </row>
    <row r="64" spans="1:46" ht="14.25" customHeight="1" x14ac:dyDescent="0.25">
      <c r="A64" s="47"/>
      <c r="B64" s="47"/>
      <c r="C64" s="47"/>
      <c r="D64" s="47"/>
      <c r="E64" s="218"/>
      <c r="F64" s="47"/>
      <c r="G64" s="47"/>
      <c r="H64" s="47"/>
      <c r="I64" s="47"/>
      <c r="J64" s="47"/>
      <c r="K64" s="47"/>
      <c r="L64" s="47"/>
      <c r="M64" s="47"/>
      <c r="N64" s="47"/>
      <c r="O64" s="218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  <c r="AP64" s="47"/>
      <c r="AQ64" s="47"/>
      <c r="AR64" s="47"/>
      <c r="AS64" s="47"/>
      <c r="AT64" s="47"/>
    </row>
  </sheetData>
  <conditionalFormatting sqref="B5 B20 H20 H5 H3">
    <cfRule type="cellIs" dxfId="361" priority="802" operator="equal">
      <formula>0</formula>
    </cfRule>
    <cfRule type="cellIs" dxfId="360" priority="803" operator="greaterThanOrEqual">
      <formula>1</formula>
    </cfRule>
  </conditionalFormatting>
  <conditionalFormatting sqref="B3">
    <cfRule type="cellIs" dxfId="359" priority="800" operator="equal">
      <formula>0</formula>
    </cfRule>
    <cfRule type="cellIs" dxfId="358" priority="801" operator="greaterThanOrEqual">
      <formula>1</formula>
    </cfRule>
  </conditionalFormatting>
  <conditionalFormatting sqref="B17 H17">
    <cfRule type="cellIs" dxfId="357" priority="796" operator="equal">
      <formula>0</formula>
    </cfRule>
    <cfRule type="cellIs" dxfId="356" priority="797" operator="greaterThanOrEqual">
      <formula>1</formula>
    </cfRule>
  </conditionalFormatting>
  <conditionalFormatting sqref="B11 H11">
    <cfRule type="cellIs" dxfId="355" priority="794" operator="equal">
      <formula>0</formula>
    </cfRule>
    <cfRule type="cellIs" dxfId="354" priority="795" operator="greaterThanOrEqual">
      <formula>1</formula>
    </cfRule>
  </conditionalFormatting>
  <conditionalFormatting sqref="B14 H14">
    <cfRule type="cellIs" dxfId="353" priority="792" operator="equal">
      <formula>0</formula>
    </cfRule>
    <cfRule type="cellIs" dxfId="352" priority="793" operator="greaterThanOrEqual">
      <formula>1</formula>
    </cfRule>
  </conditionalFormatting>
  <conditionalFormatting sqref="F11">
    <cfRule type="cellIs" dxfId="351" priority="781" stopIfTrue="1" operator="equal">
      <formula>0</formula>
    </cfRule>
    <cfRule type="cellIs" dxfId="350" priority="782" stopIfTrue="1" operator="between">
      <formula>1</formula>
      <formula>1.999</formula>
    </cfRule>
    <cfRule type="cellIs" dxfId="349" priority="783" stopIfTrue="1" operator="between">
      <formula>0.0001</formula>
      <formula>0.999</formula>
    </cfRule>
  </conditionalFormatting>
  <conditionalFormatting sqref="D11">
    <cfRule type="cellIs" dxfId="348" priority="778" stopIfTrue="1" operator="equal">
      <formula>0</formula>
    </cfRule>
    <cfRule type="cellIs" dxfId="347" priority="779" stopIfTrue="1" operator="between">
      <formula>1</formula>
      <formula>1.999</formula>
    </cfRule>
    <cfRule type="cellIs" dxfId="346" priority="780" stopIfTrue="1" operator="between">
      <formula>0.0001</formula>
      <formula>0.999</formula>
    </cfRule>
  </conditionalFormatting>
  <conditionalFormatting sqref="D14">
    <cfRule type="cellIs" dxfId="345" priority="743" stopIfTrue="1" operator="equal">
      <formula>0</formula>
    </cfRule>
    <cfRule type="cellIs" dxfId="344" priority="744" stopIfTrue="1" operator="between">
      <formula>1</formula>
      <formula>1.999</formula>
    </cfRule>
    <cfRule type="cellIs" dxfId="343" priority="745" stopIfTrue="1" operator="between">
      <formula>0.0001</formula>
      <formula>0.999</formula>
    </cfRule>
  </conditionalFormatting>
  <conditionalFormatting sqref="F14">
    <cfRule type="cellIs" dxfId="342" priority="740" stopIfTrue="1" operator="equal">
      <formula>0</formula>
    </cfRule>
    <cfRule type="cellIs" dxfId="341" priority="741" stopIfTrue="1" operator="between">
      <formula>1</formula>
      <formula>1.999</formula>
    </cfRule>
    <cfRule type="cellIs" dxfId="340" priority="742" stopIfTrue="1" operator="between">
      <formula>0.0001</formula>
      <formula>0.999</formula>
    </cfRule>
  </conditionalFormatting>
  <conditionalFormatting sqref="F17">
    <cfRule type="cellIs" dxfId="339" priority="737" stopIfTrue="1" operator="equal">
      <formula>0</formula>
    </cfRule>
    <cfRule type="cellIs" dxfId="338" priority="738" stopIfTrue="1" operator="between">
      <formula>1</formula>
      <formula>1.999</formula>
    </cfRule>
    <cfRule type="cellIs" dxfId="337" priority="739" stopIfTrue="1" operator="between">
      <formula>0.0001</formula>
      <formula>0.999</formula>
    </cfRule>
  </conditionalFormatting>
  <conditionalFormatting sqref="D17">
    <cfRule type="cellIs" dxfId="336" priority="734" stopIfTrue="1" operator="equal">
      <formula>0</formula>
    </cfRule>
    <cfRule type="cellIs" dxfId="335" priority="735" stopIfTrue="1" operator="between">
      <formula>1</formula>
      <formula>1.999</formula>
    </cfRule>
    <cfRule type="cellIs" dxfId="334" priority="736" stopIfTrue="1" operator="between">
      <formula>0.0001</formula>
      <formula>0.999</formula>
    </cfRule>
  </conditionalFormatting>
  <conditionalFormatting sqref="D20">
    <cfRule type="cellIs" dxfId="333" priority="731" stopIfTrue="1" operator="equal">
      <formula>0</formula>
    </cfRule>
    <cfRule type="cellIs" dxfId="332" priority="732" stopIfTrue="1" operator="between">
      <formula>1</formula>
      <formula>1.999</formula>
    </cfRule>
    <cfRule type="cellIs" dxfId="331" priority="733" stopIfTrue="1" operator="between">
      <formula>0.0001</formula>
      <formula>0.999</formula>
    </cfRule>
  </conditionalFormatting>
  <conditionalFormatting sqref="F20">
    <cfRule type="cellIs" dxfId="330" priority="728" stopIfTrue="1" operator="equal">
      <formula>0</formula>
    </cfRule>
    <cfRule type="cellIs" dxfId="329" priority="729" stopIfTrue="1" operator="between">
      <formula>1</formula>
      <formula>1.999</formula>
    </cfRule>
    <cfRule type="cellIs" dxfId="328" priority="730" stopIfTrue="1" operator="between">
      <formula>0.0001</formula>
      <formula>0.999</formula>
    </cfRule>
  </conditionalFormatting>
  <conditionalFormatting sqref="D3">
    <cfRule type="cellIs" dxfId="327" priority="439" stopIfTrue="1" operator="equal">
      <formula>0</formula>
    </cfRule>
    <cfRule type="cellIs" dxfId="326" priority="440" stopIfTrue="1" operator="between">
      <formula>1</formula>
      <formula>1.999</formula>
    </cfRule>
    <cfRule type="cellIs" dxfId="325" priority="441" stopIfTrue="1" operator="between">
      <formula>0.0001</formula>
      <formula>0.999</formula>
    </cfRule>
  </conditionalFormatting>
  <conditionalFormatting sqref="F3">
    <cfRule type="cellIs" dxfId="324" priority="436" stopIfTrue="1" operator="equal">
      <formula>0</formula>
    </cfRule>
    <cfRule type="cellIs" dxfId="323" priority="437" stopIfTrue="1" operator="between">
      <formula>1</formula>
      <formula>1.999</formula>
    </cfRule>
    <cfRule type="cellIs" dxfId="322" priority="438" stopIfTrue="1" operator="between">
      <formula>0.0001</formula>
      <formula>0.999</formula>
    </cfRule>
  </conditionalFormatting>
  <conditionalFormatting sqref="F5">
    <cfRule type="cellIs" dxfId="321" priority="433" stopIfTrue="1" operator="equal">
      <formula>0</formula>
    </cfRule>
    <cfRule type="cellIs" dxfId="320" priority="434" stopIfTrue="1" operator="between">
      <formula>1</formula>
      <formula>1.999</formula>
    </cfRule>
    <cfRule type="cellIs" dxfId="319" priority="435" stopIfTrue="1" operator="between">
      <formula>0.0001</formula>
      <formula>0.999</formula>
    </cfRule>
  </conditionalFormatting>
  <conditionalFormatting sqref="D5">
    <cfRule type="cellIs" dxfId="318" priority="430" stopIfTrue="1" operator="equal">
      <formula>0</formula>
    </cfRule>
    <cfRule type="cellIs" dxfId="317" priority="431" stopIfTrue="1" operator="between">
      <formula>1</formula>
      <formula>1.999</formula>
    </cfRule>
    <cfRule type="cellIs" dxfId="316" priority="432" stopIfTrue="1" operator="between">
      <formula>0.0001</formula>
      <formula>0.999</formula>
    </cfRule>
  </conditionalFormatting>
  <conditionalFormatting sqref="L8 R8">
    <cfRule type="cellIs" dxfId="315" priority="126" operator="equal">
      <formula>0</formula>
    </cfRule>
    <cfRule type="cellIs" dxfId="314" priority="127" operator="greaterThanOrEqual">
      <formula>1</formula>
    </cfRule>
  </conditionalFormatting>
  <conditionalFormatting sqref="P14">
    <cfRule type="cellIs" dxfId="313" priority="80" stopIfTrue="1" operator="equal">
      <formula>0</formula>
    </cfRule>
    <cfRule type="cellIs" dxfId="312" priority="81" stopIfTrue="1" operator="between">
      <formula>1</formula>
      <formula>1.999</formula>
    </cfRule>
    <cfRule type="cellIs" dxfId="311" priority="82" stopIfTrue="1" operator="between">
      <formula>0.0001</formula>
      <formula>0.999</formula>
    </cfRule>
  </conditionalFormatting>
  <conditionalFormatting sqref="N14">
    <cfRule type="cellIs" dxfId="310" priority="83" stopIfTrue="1" operator="equal">
      <formula>0</formula>
    </cfRule>
    <cfRule type="cellIs" dxfId="309" priority="84" stopIfTrue="1" operator="between">
      <formula>1</formula>
      <formula>1.999</formula>
    </cfRule>
    <cfRule type="cellIs" dxfId="308" priority="85" stopIfTrue="1" operator="between">
      <formula>0.0001</formula>
      <formula>0.999</formula>
    </cfRule>
  </conditionalFormatting>
  <conditionalFormatting sqref="B23 H23">
    <cfRule type="cellIs" dxfId="307" priority="374" operator="equal">
      <formula>0</formula>
    </cfRule>
    <cfRule type="cellIs" dxfId="306" priority="375" operator="greaterThanOrEqual">
      <formula>1</formula>
    </cfRule>
  </conditionalFormatting>
  <conditionalFormatting sqref="B20 H20">
    <cfRule type="cellIs" dxfId="305" priority="372" operator="equal">
      <formula>0</formula>
    </cfRule>
    <cfRule type="cellIs" dxfId="304" priority="373" operator="greaterThanOrEqual">
      <formula>1</formula>
    </cfRule>
  </conditionalFormatting>
  <conditionalFormatting sqref="B14 H14">
    <cfRule type="cellIs" dxfId="303" priority="370" operator="equal">
      <formula>0</formula>
    </cfRule>
    <cfRule type="cellIs" dxfId="302" priority="371" operator="greaterThanOrEqual">
      <formula>1</formula>
    </cfRule>
  </conditionalFormatting>
  <conditionalFormatting sqref="B17 H17">
    <cfRule type="cellIs" dxfId="301" priority="368" operator="equal">
      <formula>0</formula>
    </cfRule>
    <cfRule type="cellIs" dxfId="300" priority="369" operator="greaterThanOrEqual">
      <formula>1</formula>
    </cfRule>
  </conditionalFormatting>
  <conditionalFormatting sqref="B11 H11">
    <cfRule type="cellIs" dxfId="299" priority="366" operator="equal">
      <formula>0</formula>
    </cfRule>
    <cfRule type="cellIs" dxfId="298" priority="367" operator="greaterThanOrEqual">
      <formula>1</formula>
    </cfRule>
  </conditionalFormatting>
  <conditionalFormatting sqref="D11">
    <cfRule type="cellIs" dxfId="297" priority="363" stopIfTrue="1" operator="equal">
      <formula>0</formula>
    </cfRule>
    <cfRule type="cellIs" dxfId="296" priority="364" stopIfTrue="1" operator="between">
      <formula>1</formula>
      <formula>1.999</formula>
    </cfRule>
    <cfRule type="cellIs" dxfId="295" priority="365" stopIfTrue="1" operator="between">
      <formula>0.0001</formula>
      <formula>0.999</formula>
    </cfRule>
  </conditionalFormatting>
  <conditionalFormatting sqref="F11">
    <cfRule type="cellIs" dxfId="294" priority="360" stopIfTrue="1" operator="equal">
      <formula>0</formula>
    </cfRule>
    <cfRule type="cellIs" dxfId="293" priority="361" stopIfTrue="1" operator="between">
      <formula>1</formula>
      <formula>1.999</formula>
    </cfRule>
    <cfRule type="cellIs" dxfId="292" priority="362" stopIfTrue="1" operator="between">
      <formula>0.0001</formula>
      <formula>0.999</formula>
    </cfRule>
  </conditionalFormatting>
  <conditionalFormatting sqref="F14">
    <cfRule type="cellIs" dxfId="291" priority="357" stopIfTrue="1" operator="equal">
      <formula>0</formula>
    </cfRule>
    <cfRule type="cellIs" dxfId="290" priority="358" stopIfTrue="1" operator="between">
      <formula>1</formula>
      <formula>1.999</formula>
    </cfRule>
    <cfRule type="cellIs" dxfId="289" priority="359" stopIfTrue="1" operator="between">
      <formula>0.0001</formula>
      <formula>0.999</formula>
    </cfRule>
  </conditionalFormatting>
  <conditionalFormatting sqref="D14">
    <cfRule type="cellIs" dxfId="288" priority="354" stopIfTrue="1" operator="equal">
      <formula>0</formula>
    </cfRule>
    <cfRule type="cellIs" dxfId="287" priority="355" stopIfTrue="1" operator="between">
      <formula>1</formula>
      <formula>1.999</formula>
    </cfRule>
    <cfRule type="cellIs" dxfId="286" priority="356" stopIfTrue="1" operator="between">
      <formula>0.0001</formula>
      <formula>0.999</formula>
    </cfRule>
  </conditionalFormatting>
  <conditionalFormatting sqref="D17">
    <cfRule type="cellIs" dxfId="285" priority="351" stopIfTrue="1" operator="equal">
      <formula>0</formula>
    </cfRule>
    <cfRule type="cellIs" dxfId="284" priority="352" stopIfTrue="1" operator="between">
      <formula>1</formula>
      <formula>1.999</formula>
    </cfRule>
    <cfRule type="cellIs" dxfId="283" priority="353" stopIfTrue="1" operator="between">
      <formula>0.0001</formula>
      <formula>0.999</formula>
    </cfRule>
  </conditionalFormatting>
  <conditionalFormatting sqref="F17">
    <cfRule type="cellIs" dxfId="282" priority="348" stopIfTrue="1" operator="equal">
      <formula>0</formula>
    </cfRule>
    <cfRule type="cellIs" dxfId="281" priority="349" stopIfTrue="1" operator="between">
      <formula>1</formula>
      <formula>1.999</formula>
    </cfRule>
    <cfRule type="cellIs" dxfId="280" priority="350" stopIfTrue="1" operator="between">
      <formula>0.0001</formula>
      <formula>0.999</formula>
    </cfRule>
  </conditionalFormatting>
  <conditionalFormatting sqref="F20">
    <cfRule type="cellIs" dxfId="279" priority="345" stopIfTrue="1" operator="equal">
      <formula>0</formula>
    </cfRule>
    <cfRule type="cellIs" dxfId="278" priority="346" stopIfTrue="1" operator="between">
      <formula>1</formula>
      <formula>1.999</formula>
    </cfRule>
    <cfRule type="cellIs" dxfId="277" priority="347" stopIfTrue="1" operator="between">
      <formula>0.0001</formula>
      <formula>0.999</formula>
    </cfRule>
  </conditionalFormatting>
  <conditionalFormatting sqref="D20">
    <cfRule type="cellIs" dxfId="276" priority="342" stopIfTrue="1" operator="equal">
      <formula>0</formula>
    </cfRule>
    <cfRule type="cellIs" dxfId="275" priority="343" stopIfTrue="1" operator="between">
      <formula>1</formula>
      <formula>1.999</formula>
    </cfRule>
    <cfRule type="cellIs" dxfId="274" priority="344" stopIfTrue="1" operator="between">
      <formula>0.0001</formula>
      <formula>0.999</formula>
    </cfRule>
  </conditionalFormatting>
  <conditionalFormatting sqref="D23">
    <cfRule type="cellIs" dxfId="273" priority="339" stopIfTrue="1" operator="equal">
      <formula>0</formula>
    </cfRule>
    <cfRule type="cellIs" dxfId="272" priority="340" stopIfTrue="1" operator="between">
      <formula>1</formula>
      <formula>1.999</formula>
    </cfRule>
    <cfRule type="cellIs" dxfId="271" priority="341" stopIfTrue="1" operator="between">
      <formula>0.0001</formula>
      <formula>0.999</formula>
    </cfRule>
  </conditionalFormatting>
  <conditionalFormatting sqref="F23">
    <cfRule type="cellIs" dxfId="270" priority="336" stopIfTrue="1" operator="equal">
      <formula>0</formula>
    </cfRule>
    <cfRule type="cellIs" dxfId="269" priority="337" stopIfTrue="1" operator="between">
      <formula>1</formula>
      <formula>1.999</formula>
    </cfRule>
    <cfRule type="cellIs" dxfId="268" priority="338" stopIfTrue="1" operator="between">
      <formula>0.0001</formula>
      <formula>0.999</formula>
    </cfRule>
  </conditionalFormatting>
  <conditionalFormatting sqref="P20">
    <cfRule type="cellIs" dxfId="267" priority="40" stopIfTrue="1" operator="equal">
      <formula>0</formula>
    </cfRule>
    <cfRule type="cellIs" dxfId="266" priority="41" stopIfTrue="1" operator="between">
      <formula>1</formula>
      <formula>1.999</formula>
    </cfRule>
    <cfRule type="cellIs" dxfId="265" priority="42" stopIfTrue="1" operator="between">
      <formula>0.0001</formula>
      <formula>0.999</formula>
    </cfRule>
  </conditionalFormatting>
  <conditionalFormatting sqref="L12 R12">
    <cfRule type="cellIs" dxfId="264" priority="334" operator="equal">
      <formula>0</formula>
    </cfRule>
    <cfRule type="cellIs" dxfId="263" priority="335" operator="greaterThanOrEqual">
      <formula>1</formula>
    </cfRule>
  </conditionalFormatting>
  <conditionalFormatting sqref="L9 R9">
    <cfRule type="cellIs" dxfId="262" priority="332" operator="equal">
      <formula>0</formula>
    </cfRule>
    <cfRule type="cellIs" dxfId="261" priority="333" operator="greaterThanOrEqual">
      <formula>1</formula>
    </cfRule>
  </conditionalFormatting>
  <conditionalFormatting sqref="L15 R15">
    <cfRule type="cellIs" dxfId="260" priority="302" operator="equal">
      <formula>0</formula>
    </cfRule>
    <cfRule type="cellIs" dxfId="259" priority="303" operator="greaterThanOrEqual">
      <formula>1</formula>
    </cfRule>
  </conditionalFormatting>
  <conditionalFormatting sqref="L12 R12">
    <cfRule type="cellIs" dxfId="258" priority="300" operator="equal">
      <formula>0</formula>
    </cfRule>
    <cfRule type="cellIs" dxfId="257" priority="301" operator="greaterThanOrEqual">
      <formula>1</formula>
    </cfRule>
  </conditionalFormatting>
  <conditionalFormatting sqref="L9 R9">
    <cfRule type="cellIs" dxfId="256" priority="296" operator="equal">
      <formula>0</formula>
    </cfRule>
    <cfRule type="cellIs" dxfId="255" priority="297" operator="greaterThanOrEqual">
      <formula>1</formula>
    </cfRule>
  </conditionalFormatting>
  <conditionalFormatting sqref="L6 R6">
    <cfRule type="cellIs" dxfId="254" priority="142" operator="equal">
      <formula>0</formula>
    </cfRule>
    <cfRule type="cellIs" dxfId="253" priority="143" operator="greaterThanOrEqual">
      <formula>1</formula>
    </cfRule>
  </conditionalFormatting>
  <conditionalFormatting sqref="L6 R6">
    <cfRule type="cellIs" dxfId="252" priority="134" operator="equal">
      <formula>0</formula>
    </cfRule>
    <cfRule type="cellIs" dxfId="251" priority="135" operator="greaterThanOrEqual">
      <formula>1</formula>
    </cfRule>
  </conditionalFormatting>
  <conditionalFormatting sqref="N23">
    <cfRule type="cellIs" dxfId="250" priority="179" stopIfTrue="1" operator="equal">
      <formula>0</formula>
    </cfRule>
    <cfRule type="cellIs" dxfId="249" priority="180" stopIfTrue="1" operator="between">
      <formula>1</formula>
      <formula>1.999</formula>
    </cfRule>
    <cfRule type="cellIs" dxfId="248" priority="181" stopIfTrue="1" operator="between">
      <formula>0.0001</formula>
      <formula>0.999</formula>
    </cfRule>
  </conditionalFormatting>
  <conditionalFormatting sqref="P23">
    <cfRule type="cellIs" dxfId="247" priority="176" stopIfTrue="1" operator="equal">
      <formula>0</formula>
    </cfRule>
    <cfRule type="cellIs" dxfId="246" priority="177" stopIfTrue="1" operator="between">
      <formula>1</formula>
      <formula>1.999</formula>
    </cfRule>
    <cfRule type="cellIs" dxfId="245" priority="178" stopIfTrue="1" operator="between">
      <formula>0.0001</formula>
      <formula>0.999</formula>
    </cfRule>
  </conditionalFormatting>
  <conditionalFormatting sqref="L23 R23">
    <cfRule type="cellIs" dxfId="244" priority="190" operator="equal">
      <formula>0</formula>
    </cfRule>
    <cfRule type="cellIs" dxfId="243" priority="191" operator="greaterThanOrEqual">
      <formula>1</formula>
    </cfRule>
  </conditionalFormatting>
  <conditionalFormatting sqref="N23">
    <cfRule type="cellIs" dxfId="242" priority="187" stopIfTrue="1" operator="equal">
      <formula>0</formula>
    </cfRule>
    <cfRule type="cellIs" dxfId="241" priority="188" stopIfTrue="1" operator="between">
      <formula>1</formula>
      <formula>1.999</formula>
    </cfRule>
    <cfRule type="cellIs" dxfId="240" priority="189" stopIfTrue="1" operator="between">
      <formula>0.0001</formula>
      <formula>0.999</formula>
    </cfRule>
  </conditionalFormatting>
  <conditionalFormatting sqref="P23">
    <cfRule type="cellIs" dxfId="239" priority="184" stopIfTrue="1" operator="equal">
      <formula>0</formula>
    </cfRule>
    <cfRule type="cellIs" dxfId="238" priority="185" stopIfTrue="1" operator="between">
      <formula>1</formula>
      <formula>1.999</formula>
    </cfRule>
    <cfRule type="cellIs" dxfId="237" priority="186" stopIfTrue="1" operator="between">
      <formula>0.0001</formula>
      <formula>0.999</formula>
    </cfRule>
  </conditionalFormatting>
  <conditionalFormatting sqref="L23 R23">
    <cfRule type="cellIs" dxfId="236" priority="182" operator="equal">
      <formula>0</formula>
    </cfRule>
    <cfRule type="cellIs" dxfId="235" priority="183" operator="greaterThanOrEqual">
      <formula>1</formula>
    </cfRule>
  </conditionalFormatting>
  <conditionalFormatting sqref="L17 R17">
    <cfRule type="cellIs" dxfId="234" priority="70" operator="equal">
      <formula>0</formula>
    </cfRule>
    <cfRule type="cellIs" dxfId="233" priority="71" operator="greaterThanOrEqual">
      <formula>1</formula>
    </cfRule>
  </conditionalFormatting>
  <conditionalFormatting sqref="N17">
    <cfRule type="cellIs" dxfId="232" priority="67" stopIfTrue="1" operator="equal">
      <formula>0</formula>
    </cfRule>
    <cfRule type="cellIs" dxfId="231" priority="68" stopIfTrue="1" operator="between">
      <formula>1</formula>
      <formula>1.999</formula>
    </cfRule>
    <cfRule type="cellIs" dxfId="230" priority="69" stopIfTrue="1" operator="between">
      <formula>0.0001</formula>
      <formula>0.999</formula>
    </cfRule>
  </conditionalFormatting>
  <conditionalFormatting sqref="P17">
    <cfRule type="cellIs" dxfId="229" priority="64" stopIfTrue="1" operator="equal">
      <formula>0</formula>
    </cfRule>
    <cfRule type="cellIs" dxfId="228" priority="65" stopIfTrue="1" operator="between">
      <formula>1</formula>
      <formula>1.999</formula>
    </cfRule>
    <cfRule type="cellIs" dxfId="227" priority="66" stopIfTrue="1" operator="between">
      <formula>0.0001</formula>
      <formula>0.999</formula>
    </cfRule>
  </conditionalFormatting>
  <conditionalFormatting sqref="L17 R17">
    <cfRule type="cellIs" dxfId="226" priority="62" operator="equal">
      <formula>0</formula>
    </cfRule>
    <cfRule type="cellIs" dxfId="225" priority="63" operator="greaterThanOrEqual">
      <formula>1</formula>
    </cfRule>
  </conditionalFormatting>
  <conditionalFormatting sqref="N17">
    <cfRule type="cellIs" dxfId="224" priority="59" stopIfTrue="1" operator="equal">
      <formula>0</formula>
    </cfRule>
    <cfRule type="cellIs" dxfId="223" priority="60" stopIfTrue="1" operator="between">
      <formula>1</formula>
      <formula>1.999</formula>
    </cfRule>
    <cfRule type="cellIs" dxfId="222" priority="61" stopIfTrue="1" operator="between">
      <formula>0.0001</formula>
      <formula>0.999</formula>
    </cfRule>
  </conditionalFormatting>
  <conditionalFormatting sqref="P17">
    <cfRule type="cellIs" dxfId="221" priority="56" stopIfTrue="1" operator="equal">
      <formula>0</formula>
    </cfRule>
    <cfRule type="cellIs" dxfId="220" priority="57" stopIfTrue="1" operator="between">
      <formula>1</formula>
      <formula>1.999</formula>
    </cfRule>
    <cfRule type="cellIs" dxfId="219" priority="58" stopIfTrue="1" operator="between">
      <formula>0.0001</formula>
      <formula>0.999</formula>
    </cfRule>
  </conditionalFormatting>
  <conditionalFormatting sqref="L5 R5">
    <cfRule type="cellIs" dxfId="218" priority="158" operator="equal">
      <formula>0</formula>
    </cfRule>
    <cfRule type="cellIs" dxfId="217" priority="159" operator="greaterThanOrEqual">
      <formula>1</formula>
    </cfRule>
  </conditionalFormatting>
  <conditionalFormatting sqref="P5">
    <cfRule type="cellIs" dxfId="216" priority="155" stopIfTrue="1" operator="equal">
      <formula>0</formula>
    </cfRule>
    <cfRule type="cellIs" dxfId="215" priority="156" stopIfTrue="1" operator="between">
      <formula>1</formula>
      <formula>1.999</formula>
    </cfRule>
    <cfRule type="cellIs" dxfId="214" priority="157" stopIfTrue="1" operator="between">
      <formula>0.0001</formula>
      <formula>0.999</formula>
    </cfRule>
  </conditionalFormatting>
  <conditionalFormatting sqref="N5">
    <cfRule type="cellIs" dxfId="213" priority="152" stopIfTrue="1" operator="equal">
      <formula>0</formula>
    </cfRule>
    <cfRule type="cellIs" dxfId="212" priority="153" stopIfTrue="1" operator="between">
      <formula>1</formula>
      <formula>1.999</formula>
    </cfRule>
    <cfRule type="cellIs" dxfId="211" priority="154" stopIfTrue="1" operator="between">
      <formula>0.0001</formula>
      <formula>0.999</formula>
    </cfRule>
  </conditionalFormatting>
  <conditionalFormatting sqref="L5 R5">
    <cfRule type="cellIs" dxfId="210" priority="150" operator="equal">
      <formula>0</formula>
    </cfRule>
    <cfRule type="cellIs" dxfId="209" priority="151" operator="greaterThanOrEqual">
      <formula>1</formula>
    </cfRule>
  </conditionalFormatting>
  <conditionalFormatting sqref="N5">
    <cfRule type="cellIs" dxfId="208" priority="147" stopIfTrue="1" operator="equal">
      <formula>0</formula>
    </cfRule>
    <cfRule type="cellIs" dxfId="207" priority="148" stopIfTrue="1" operator="between">
      <formula>1</formula>
      <formula>1.999</formula>
    </cfRule>
    <cfRule type="cellIs" dxfId="206" priority="149" stopIfTrue="1" operator="between">
      <formula>0.0001</formula>
      <formula>0.999</formula>
    </cfRule>
  </conditionalFormatting>
  <conditionalFormatting sqref="P5">
    <cfRule type="cellIs" dxfId="205" priority="144" stopIfTrue="1" operator="equal">
      <formula>0</formula>
    </cfRule>
    <cfRule type="cellIs" dxfId="204" priority="145" stopIfTrue="1" operator="between">
      <formula>1</formula>
      <formula>1.999</formula>
    </cfRule>
    <cfRule type="cellIs" dxfId="203" priority="146" stopIfTrue="1" operator="between">
      <formula>0.0001</formula>
      <formula>0.999</formula>
    </cfRule>
  </conditionalFormatting>
  <conditionalFormatting sqref="L8 R8">
    <cfRule type="cellIs" dxfId="202" priority="118" operator="equal">
      <formula>0</formula>
    </cfRule>
    <cfRule type="cellIs" dxfId="201" priority="119" operator="greaterThanOrEqual">
      <formula>1</formula>
    </cfRule>
  </conditionalFormatting>
  <conditionalFormatting sqref="L11 R11">
    <cfRule type="cellIs" dxfId="200" priority="110" operator="equal">
      <formula>0</formula>
    </cfRule>
    <cfRule type="cellIs" dxfId="199" priority="111" operator="greaterThanOrEqual">
      <formula>1</formula>
    </cfRule>
  </conditionalFormatting>
  <conditionalFormatting sqref="L11 R11">
    <cfRule type="cellIs" dxfId="198" priority="102" operator="equal">
      <formula>0</formula>
    </cfRule>
    <cfRule type="cellIs" dxfId="197" priority="103" operator="greaterThanOrEqual">
      <formula>1</formula>
    </cfRule>
  </conditionalFormatting>
  <conditionalFormatting sqref="L14 R14">
    <cfRule type="cellIs" dxfId="196" priority="94" operator="equal">
      <formula>0</formula>
    </cfRule>
    <cfRule type="cellIs" dxfId="195" priority="95" operator="greaterThanOrEqual">
      <formula>1</formula>
    </cfRule>
  </conditionalFormatting>
  <conditionalFormatting sqref="P14">
    <cfRule type="cellIs" dxfId="194" priority="91" stopIfTrue="1" operator="equal">
      <formula>0</formula>
    </cfRule>
    <cfRule type="cellIs" dxfId="193" priority="92" stopIfTrue="1" operator="between">
      <formula>1</formula>
      <formula>1.999</formula>
    </cfRule>
    <cfRule type="cellIs" dxfId="192" priority="93" stopIfTrue="1" operator="between">
      <formula>0.0001</formula>
      <formula>0.999</formula>
    </cfRule>
  </conditionalFormatting>
  <conditionalFormatting sqref="N14">
    <cfRule type="cellIs" dxfId="191" priority="88" stopIfTrue="1" operator="equal">
      <formula>0</formula>
    </cfRule>
    <cfRule type="cellIs" dxfId="190" priority="89" stopIfTrue="1" operator="between">
      <formula>1</formula>
      <formula>1.999</formula>
    </cfRule>
    <cfRule type="cellIs" dxfId="189" priority="90" stopIfTrue="1" operator="between">
      <formula>0.0001</formula>
      <formula>0.999</formula>
    </cfRule>
  </conditionalFormatting>
  <conditionalFormatting sqref="L14 R14">
    <cfRule type="cellIs" dxfId="188" priority="86" operator="equal">
      <formula>0</formula>
    </cfRule>
    <cfRule type="cellIs" dxfId="187" priority="87" operator="greaterThanOrEqual">
      <formula>1</formula>
    </cfRule>
  </conditionalFormatting>
  <conditionalFormatting sqref="L14 R14">
    <cfRule type="cellIs" dxfId="186" priority="78" operator="equal">
      <formula>0</formula>
    </cfRule>
    <cfRule type="cellIs" dxfId="185" priority="79" operator="greaterThanOrEqual">
      <formula>1</formula>
    </cfRule>
  </conditionalFormatting>
  <conditionalFormatting sqref="P14">
    <cfRule type="cellIs" dxfId="184" priority="75" stopIfTrue="1" operator="equal">
      <formula>0</formula>
    </cfRule>
    <cfRule type="cellIs" dxfId="183" priority="76" stopIfTrue="1" operator="between">
      <formula>1</formula>
      <formula>1.999</formula>
    </cfRule>
    <cfRule type="cellIs" dxfId="182" priority="77" stopIfTrue="1" operator="between">
      <formula>0.0001</formula>
      <formula>0.999</formula>
    </cfRule>
  </conditionalFormatting>
  <conditionalFormatting sqref="N14">
    <cfRule type="cellIs" dxfId="181" priority="72" stopIfTrue="1" operator="equal">
      <formula>0</formula>
    </cfRule>
    <cfRule type="cellIs" dxfId="180" priority="73" stopIfTrue="1" operator="between">
      <formula>1</formula>
      <formula>1.999</formula>
    </cfRule>
    <cfRule type="cellIs" dxfId="179" priority="74" stopIfTrue="1" operator="between">
      <formula>0.0001</formula>
      <formula>0.999</formula>
    </cfRule>
  </conditionalFormatting>
  <conditionalFormatting sqref="L20 R20">
    <cfRule type="cellIs" dxfId="178" priority="54" operator="equal">
      <formula>0</formula>
    </cfRule>
    <cfRule type="cellIs" dxfId="177" priority="55" operator="greaterThanOrEqual">
      <formula>1</formula>
    </cfRule>
  </conditionalFormatting>
  <conditionalFormatting sqref="N20">
    <cfRule type="cellIs" dxfId="176" priority="51" stopIfTrue="1" operator="equal">
      <formula>0</formula>
    </cfRule>
    <cfRule type="cellIs" dxfId="175" priority="52" stopIfTrue="1" operator="between">
      <formula>1</formula>
      <formula>1.999</formula>
    </cfRule>
    <cfRule type="cellIs" dxfId="174" priority="53" stopIfTrue="1" operator="between">
      <formula>0.0001</formula>
      <formula>0.999</formula>
    </cfRule>
  </conditionalFormatting>
  <conditionalFormatting sqref="P20">
    <cfRule type="cellIs" dxfId="173" priority="48" stopIfTrue="1" operator="equal">
      <formula>0</formula>
    </cfRule>
    <cfRule type="cellIs" dxfId="172" priority="49" stopIfTrue="1" operator="between">
      <formula>1</formula>
      <formula>1.999</formula>
    </cfRule>
    <cfRule type="cellIs" dxfId="171" priority="50" stopIfTrue="1" operator="between">
      <formula>0.0001</formula>
      <formula>0.999</formula>
    </cfRule>
  </conditionalFormatting>
  <conditionalFormatting sqref="L20 R20">
    <cfRule type="cellIs" dxfId="170" priority="46" operator="equal">
      <formula>0</formula>
    </cfRule>
    <cfRule type="cellIs" dxfId="169" priority="47" operator="greaterThanOrEqual">
      <formula>1</formula>
    </cfRule>
  </conditionalFormatting>
  <conditionalFormatting sqref="N20">
    <cfRule type="cellIs" dxfId="168" priority="43" stopIfTrue="1" operator="equal">
      <formula>0</formula>
    </cfRule>
    <cfRule type="cellIs" dxfId="167" priority="44" stopIfTrue="1" operator="between">
      <formula>1</formula>
      <formula>1.999</formula>
    </cfRule>
    <cfRule type="cellIs" dxfId="166" priority="45" stopIfTrue="1" operator="between">
      <formula>0.0001</formula>
      <formula>0.999</formula>
    </cfRule>
  </conditionalFormatting>
  <conditionalFormatting sqref="N11">
    <cfRule type="cellIs" dxfId="165" priority="13" stopIfTrue="1" operator="equal">
      <formula>0</formula>
    </cfRule>
    <cfRule type="cellIs" dxfId="164" priority="14" stopIfTrue="1" operator="between">
      <formula>1</formula>
      <formula>1.999</formula>
    </cfRule>
    <cfRule type="cellIs" dxfId="163" priority="15" stopIfTrue="1" operator="between">
      <formula>0.0001</formula>
      <formula>0.999</formula>
    </cfRule>
  </conditionalFormatting>
  <conditionalFormatting sqref="N11">
    <cfRule type="cellIs" dxfId="162" priority="10" stopIfTrue="1" operator="equal">
      <formula>0</formula>
    </cfRule>
    <cfRule type="cellIs" dxfId="161" priority="11" stopIfTrue="1" operator="between">
      <formula>1</formula>
      <formula>1.999</formula>
    </cfRule>
    <cfRule type="cellIs" dxfId="160" priority="12" stopIfTrue="1" operator="between">
      <formula>0.0001</formula>
      <formula>0.999</formula>
    </cfRule>
  </conditionalFormatting>
  <conditionalFormatting sqref="P11">
    <cfRule type="cellIs" dxfId="159" priority="1" stopIfTrue="1" operator="equal">
      <formula>0</formula>
    </cfRule>
    <cfRule type="cellIs" dxfId="158" priority="2" stopIfTrue="1" operator="between">
      <formula>1</formula>
      <formula>1.999</formula>
    </cfRule>
    <cfRule type="cellIs" dxfId="157" priority="3" stopIfTrue="1" operator="between">
      <formula>0.0001</formula>
      <formula>0.999</formula>
    </cfRule>
  </conditionalFormatting>
  <conditionalFormatting sqref="N11">
    <cfRule type="cellIs" dxfId="156" priority="16" stopIfTrue="1" operator="equal">
      <formula>0</formula>
    </cfRule>
    <cfRule type="cellIs" dxfId="155" priority="17" stopIfTrue="1" operator="between">
      <formula>1</formula>
      <formula>1.999</formula>
    </cfRule>
    <cfRule type="cellIs" dxfId="154" priority="18" stopIfTrue="1" operator="between">
      <formula>0.0001</formula>
      <formula>0.999</formula>
    </cfRule>
  </conditionalFormatting>
  <conditionalFormatting sqref="P11">
    <cfRule type="cellIs" dxfId="153" priority="4" stopIfTrue="1" operator="equal">
      <formula>0</formula>
    </cfRule>
    <cfRule type="cellIs" dxfId="152" priority="5" stopIfTrue="1" operator="between">
      <formula>1</formula>
      <formula>1.999</formula>
    </cfRule>
    <cfRule type="cellIs" dxfId="151" priority="6" stopIfTrue="1" operator="between">
      <formula>0.0001</formula>
      <formula>0.999</formula>
    </cfRule>
  </conditionalFormatting>
  <conditionalFormatting sqref="P11">
    <cfRule type="cellIs" dxfId="150" priority="7" stopIfTrue="1" operator="equal">
      <formula>0</formula>
    </cfRule>
    <cfRule type="cellIs" dxfId="149" priority="8" stopIfTrue="1" operator="between">
      <formula>1</formula>
      <formula>1.999</formula>
    </cfRule>
    <cfRule type="cellIs" dxfId="148" priority="9" stopIfTrue="1" operator="between">
      <formula>0.0001</formula>
      <formula>0.999</formula>
    </cfRule>
  </conditionalFormatting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2060"/>
  </sheetPr>
  <dimension ref="A1:BP31"/>
  <sheetViews>
    <sheetView tabSelected="1" zoomScale="115" zoomScaleNormal="115" workbookViewId="0">
      <pane ySplit="1" topLeftCell="A2" activePane="bottomLeft" state="frozen"/>
      <selection pane="bottomLeft"/>
    </sheetView>
  </sheetViews>
  <sheetFormatPr defaultRowHeight="11.25" customHeight="1" x14ac:dyDescent="0.25"/>
  <cols>
    <col min="1" max="1" width="5.42578125" style="174" customWidth="1"/>
    <col min="2" max="2" width="3.42578125" style="53" customWidth="1"/>
    <col min="3" max="3" width="18.42578125" style="54" customWidth="1"/>
    <col min="4" max="5" width="0.140625" style="54" customWidth="1"/>
    <col min="6" max="6" width="3.140625" style="68" customWidth="1"/>
    <col min="7" max="8" width="3.140625" style="172" customWidth="1"/>
    <col min="9" max="10" width="0.140625" style="54" customWidth="1"/>
    <col min="11" max="11" width="3.140625" style="64" customWidth="1"/>
    <col min="12" max="13" width="3.140625" style="172" customWidth="1"/>
    <col min="14" max="15" width="0.140625" style="54" customWidth="1"/>
    <col min="16" max="16" width="3.140625" style="64" customWidth="1"/>
    <col min="17" max="18" width="3.140625" style="172" customWidth="1"/>
    <col min="19" max="20" width="0.140625" style="54" customWidth="1"/>
    <col min="21" max="21" width="3.140625" style="64" customWidth="1"/>
    <col min="22" max="23" width="3.140625" style="172" customWidth="1"/>
    <col min="24" max="25" width="0.140625" style="54" customWidth="1"/>
    <col min="26" max="26" width="3.140625" style="64" customWidth="1"/>
    <col min="27" max="28" width="3.140625" style="172" customWidth="1"/>
    <col min="29" max="29" width="0.140625" style="54" customWidth="1"/>
    <col min="30" max="30" width="3.140625" style="64" customWidth="1"/>
    <col min="31" max="32" width="3.140625" style="172" customWidth="1"/>
    <col min="33" max="34" width="0.140625" style="54" customWidth="1"/>
    <col min="35" max="35" width="0.7109375" style="54" customWidth="1"/>
    <col min="36" max="36" width="2.7109375" style="61" customWidth="1"/>
    <col min="37" max="37" width="2.7109375" style="69" customWidth="1"/>
    <col min="38" max="38" width="4.7109375" style="64" customWidth="1"/>
    <col min="39" max="40" width="4.7109375" style="172" customWidth="1"/>
    <col min="41" max="42" width="0.140625" style="54" customWidth="1"/>
    <col min="43" max="43" width="0.7109375" style="54" customWidth="1"/>
    <col min="44" max="44" width="3.140625" style="64" customWidth="1"/>
    <col min="45" max="46" width="3.140625" style="172" customWidth="1"/>
    <col min="47" max="47" width="3.5703125" style="61" customWidth="1"/>
    <col min="48" max="48" width="3.5703125" style="69" customWidth="1"/>
    <col min="49" max="49" width="4.5703125" style="64" customWidth="1"/>
    <col min="50" max="50" width="5.28515625" style="253" customWidth="1"/>
    <col min="51" max="52" width="4.5703125" style="172" customWidth="1"/>
    <col min="53" max="54" width="0.140625" style="54" customWidth="1"/>
    <col min="55" max="55" width="1.42578125" style="54" customWidth="1"/>
    <col min="56" max="56" width="3.28515625" style="54" customWidth="1"/>
    <col min="57" max="57" width="5.42578125" style="54" customWidth="1"/>
    <col min="58" max="58" width="6.5703125" style="54" customWidth="1"/>
    <col min="59" max="59" width="3.42578125" style="70" customWidth="1"/>
    <col min="60" max="65" width="5.42578125" style="45" customWidth="1"/>
    <col min="66" max="66" width="15.7109375" style="45" customWidth="1"/>
    <col min="67" max="67" width="2.7109375" style="45" customWidth="1"/>
    <col min="68" max="68" width="12.28515625" style="45" customWidth="1"/>
    <col min="69" max="72" width="4.5703125" style="54" customWidth="1"/>
    <col min="73" max="279" width="9.140625" style="54"/>
    <col min="280" max="280" width="5" style="54" customWidth="1"/>
    <col min="281" max="281" width="2.42578125" style="54" customWidth="1"/>
    <col min="282" max="282" width="19.42578125" style="54" customWidth="1"/>
    <col min="283" max="283" width="4.5703125" style="54" customWidth="1"/>
    <col min="284" max="287" width="6.42578125" style="54" customWidth="1"/>
    <col min="288" max="288" width="9.140625" style="54"/>
    <col min="289" max="289" width="18.140625" style="54" customWidth="1"/>
    <col min="290" max="293" width="4.28515625" style="54" customWidth="1"/>
    <col min="294" max="294" width="5.42578125" style="54" customWidth="1"/>
    <col min="295" max="535" width="9.140625" style="54"/>
    <col min="536" max="536" width="5" style="54" customWidth="1"/>
    <col min="537" max="537" width="2.42578125" style="54" customWidth="1"/>
    <col min="538" max="538" width="19.42578125" style="54" customWidth="1"/>
    <col min="539" max="539" width="4.5703125" style="54" customWidth="1"/>
    <col min="540" max="543" width="6.42578125" style="54" customWidth="1"/>
    <col min="544" max="544" width="9.140625" style="54"/>
    <col min="545" max="545" width="18.140625" style="54" customWidth="1"/>
    <col min="546" max="549" width="4.28515625" style="54" customWidth="1"/>
    <col min="550" max="550" width="5.42578125" style="54" customWidth="1"/>
    <col min="551" max="791" width="9.140625" style="54"/>
    <col min="792" max="792" width="5" style="54" customWidth="1"/>
    <col min="793" max="793" width="2.42578125" style="54" customWidth="1"/>
    <col min="794" max="794" width="19.42578125" style="54" customWidth="1"/>
    <col min="795" max="795" width="4.5703125" style="54" customWidth="1"/>
    <col min="796" max="799" width="6.42578125" style="54" customWidth="1"/>
    <col min="800" max="800" width="9.140625" style="54"/>
    <col min="801" max="801" width="18.140625" style="54" customWidth="1"/>
    <col min="802" max="805" width="4.28515625" style="54" customWidth="1"/>
    <col min="806" max="806" width="5.42578125" style="54" customWidth="1"/>
    <col min="807" max="1047" width="9.140625" style="54"/>
    <col min="1048" max="1048" width="5" style="54" customWidth="1"/>
    <col min="1049" max="1049" width="2.42578125" style="54" customWidth="1"/>
    <col min="1050" max="1050" width="19.42578125" style="54" customWidth="1"/>
    <col min="1051" max="1051" width="4.5703125" style="54" customWidth="1"/>
    <col min="1052" max="1055" width="6.42578125" style="54" customWidth="1"/>
    <col min="1056" max="1056" width="9.140625" style="54"/>
    <col min="1057" max="1057" width="18.140625" style="54" customWidth="1"/>
    <col min="1058" max="1061" width="4.28515625" style="54" customWidth="1"/>
    <col min="1062" max="1062" width="5.42578125" style="54" customWidth="1"/>
    <col min="1063" max="1303" width="9.140625" style="54"/>
    <col min="1304" max="1304" width="5" style="54" customWidth="1"/>
    <col min="1305" max="1305" width="2.42578125" style="54" customWidth="1"/>
    <col min="1306" max="1306" width="19.42578125" style="54" customWidth="1"/>
    <col min="1307" max="1307" width="4.5703125" style="54" customWidth="1"/>
    <col min="1308" max="1311" width="6.42578125" style="54" customWidth="1"/>
    <col min="1312" max="1312" width="9.140625" style="54"/>
    <col min="1313" max="1313" width="18.140625" style="54" customWidth="1"/>
    <col min="1314" max="1317" width="4.28515625" style="54" customWidth="1"/>
    <col min="1318" max="1318" width="5.42578125" style="54" customWidth="1"/>
    <col min="1319" max="1559" width="9.140625" style="54"/>
    <col min="1560" max="1560" width="5" style="54" customWidth="1"/>
    <col min="1561" max="1561" width="2.42578125" style="54" customWidth="1"/>
    <col min="1562" max="1562" width="19.42578125" style="54" customWidth="1"/>
    <col min="1563" max="1563" width="4.5703125" style="54" customWidth="1"/>
    <col min="1564" max="1567" width="6.42578125" style="54" customWidth="1"/>
    <col min="1568" max="1568" width="9.140625" style="54"/>
    <col min="1569" max="1569" width="18.140625" style="54" customWidth="1"/>
    <col min="1570" max="1573" width="4.28515625" style="54" customWidth="1"/>
    <col min="1574" max="1574" width="5.42578125" style="54" customWidth="1"/>
    <col min="1575" max="1815" width="9.140625" style="54"/>
    <col min="1816" max="1816" width="5" style="54" customWidth="1"/>
    <col min="1817" max="1817" width="2.42578125" style="54" customWidth="1"/>
    <col min="1818" max="1818" width="19.42578125" style="54" customWidth="1"/>
    <col min="1819" max="1819" width="4.5703125" style="54" customWidth="1"/>
    <col min="1820" max="1823" width="6.42578125" style="54" customWidth="1"/>
    <col min="1824" max="1824" width="9.140625" style="54"/>
    <col min="1825" max="1825" width="18.140625" style="54" customWidth="1"/>
    <col min="1826" max="1829" width="4.28515625" style="54" customWidth="1"/>
    <col min="1830" max="1830" width="5.42578125" style="54" customWidth="1"/>
    <col min="1831" max="2071" width="9.140625" style="54"/>
    <col min="2072" max="2072" width="5" style="54" customWidth="1"/>
    <col min="2073" max="2073" width="2.42578125" style="54" customWidth="1"/>
    <col min="2074" max="2074" width="19.42578125" style="54" customWidth="1"/>
    <col min="2075" max="2075" width="4.5703125" style="54" customWidth="1"/>
    <col min="2076" max="2079" width="6.42578125" style="54" customWidth="1"/>
    <col min="2080" max="2080" width="9.140625" style="54"/>
    <col min="2081" max="2081" width="18.140625" style="54" customWidth="1"/>
    <col min="2082" max="2085" width="4.28515625" style="54" customWidth="1"/>
    <col min="2086" max="2086" width="5.42578125" style="54" customWidth="1"/>
    <col min="2087" max="2327" width="9.140625" style="54"/>
    <col min="2328" max="2328" width="5" style="54" customWidth="1"/>
    <col min="2329" max="2329" width="2.42578125" style="54" customWidth="1"/>
    <col min="2330" max="2330" width="19.42578125" style="54" customWidth="1"/>
    <col min="2331" max="2331" width="4.5703125" style="54" customWidth="1"/>
    <col min="2332" max="2335" width="6.42578125" style="54" customWidth="1"/>
    <col min="2336" max="2336" width="9.140625" style="54"/>
    <col min="2337" max="2337" width="18.140625" style="54" customWidth="1"/>
    <col min="2338" max="2341" width="4.28515625" style="54" customWidth="1"/>
    <col min="2342" max="2342" width="5.42578125" style="54" customWidth="1"/>
    <col min="2343" max="2583" width="9.140625" style="54"/>
    <col min="2584" max="2584" width="5" style="54" customWidth="1"/>
    <col min="2585" max="2585" width="2.42578125" style="54" customWidth="1"/>
    <col min="2586" max="2586" width="19.42578125" style="54" customWidth="1"/>
    <col min="2587" max="2587" width="4.5703125" style="54" customWidth="1"/>
    <col min="2588" max="2591" width="6.42578125" style="54" customWidth="1"/>
    <col min="2592" max="2592" width="9.140625" style="54"/>
    <col min="2593" max="2593" width="18.140625" style="54" customWidth="1"/>
    <col min="2594" max="2597" width="4.28515625" style="54" customWidth="1"/>
    <col min="2598" max="2598" width="5.42578125" style="54" customWidth="1"/>
    <col min="2599" max="2839" width="9.140625" style="54"/>
    <col min="2840" max="2840" width="5" style="54" customWidth="1"/>
    <col min="2841" max="2841" width="2.42578125" style="54" customWidth="1"/>
    <col min="2842" max="2842" width="19.42578125" style="54" customWidth="1"/>
    <col min="2843" max="2843" width="4.5703125" style="54" customWidth="1"/>
    <col min="2844" max="2847" width="6.42578125" style="54" customWidth="1"/>
    <col min="2848" max="2848" width="9.140625" style="54"/>
    <col min="2849" max="2849" width="18.140625" style="54" customWidth="1"/>
    <col min="2850" max="2853" width="4.28515625" style="54" customWidth="1"/>
    <col min="2854" max="2854" width="5.42578125" style="54" customWidth="1"/>
    <col min="2855" max="3095" width="9.140625" style="54"/>
    <col min="3096" max="3096" width="5" style="54" customWidth="1"/>
    <col min="3097" max="3097" width="2.42578125" style="54" customWidth="1"/>
    <col min="3098" max="3098" width="19.42578125" style="54" customWidth="1"/>
    <col min="3099" max="3099" width="4.5703125" style="54" customWidth="1"/>
    <col min="3100" max="3103" width="6.42578125" style="54" customWidth="1"/>
    <col min="3104" max="3104" width="9.140625" style="54"/>
    <col min="3105" max="3105" width="18.140625" style="54" customWidth="1"/>
    <col min="3106" max="3109" width="4.28515625" style="54" customWidth="1"/>
    <col min="3110" max="3110" width="5.42578125" style="54" customWidth="1"/>
    <col min="3111" max="3351" width="9.140625" style="54"/>
    <col min="3352" max="3352" width="5" style="54" customWidth="1"/>
    <col min="3353" max="3353" width="2.42578125" style="54" customWidth="1"/>
    <col min="3354" max="3354" width="19.42578125" style="54" customWidth="1"/>
    <col min="3355" max="3355" width="4.5703125" style="54" customWidth="1"/>
    <col min="3356" max="3359" width="6.42578125" style="54" customWidth="1"/>
    <col min="3360" max="3360" width="9.140625" style="54"/>
    <col min="3361" max="3361" width="18.140625" style="54" customWidth="1"/>
    <col min="3362" max="3365" width="4.28515625" style="54" customWidth="1"/>
    <col min="3366" max="3366" width="5.42578125" style="54" customWidth="1"/>
    <col min="3367" max="3607" width="9.140625" style="54"/>
    <col min="3608" max="3608" width="5" style="54" customWidth="1"/>
    <col min="3609" max="3609" width="2.42578125" style="54" customWidth="1"/>
    <col min="3610" max="3610" width="19.42578125" style="54" customWidth="1"/>
    <col min="3611" max="3611" width="4.5703125" style="54" customWidth="1"/>
    <col min="3612" max="3615" width="6.42578125" style="54" customWidth="1"/>
    <col min="3616" max="3616" width="9.140625" style="54"/>
    <col min="3617" max="3617" width="18.140625" style="54" customWidth="1"/>
    <col min="3618" max="3621" width="4.28515625" style="54" customWidth="1"/>
    <col min="3622" max="3622" width="5.42578125" style="54" customWidth="1"/>
    <col min="3623" max="3863" width="9.140625" style="54"/>
    <col min="3864" max="3864" width="5" style="54" customWidth="1"/>
    <col min="3865" max="3865" width="2.42578125" style="54" customWidth="1"/>
    <col min="3866" max="3866" width="19.42578125" style="54" customWidth="1"/>
    <col min="3867" max="3867" width="4.5703125" style="54" customWidth="1"/>
    <col min="3868" max="3871" width="6.42578125" style="54" customWidth="1"/>
    <col min="3872" max="3872" width="9.140625" style="54"/>
    <col min="3873" max="3873" width="18.140625" style="54" customWidth="1"/>
    <col min="3874" max="3877" width="4.28515625" style="54" customWidth="1"/>
    <col min="3878" max="3878" width="5.42578125" style="54" customWidth="1"/>
    <col min="3879" max="4119" width="9.140625" style="54"/>
    <col min="4120" max="4120" width="5" style="54" customWidth="1"/>
    <col min="4121" max="4121" width="2.42578125" style="54" customWidth="1"/>
    <col min="4122" max="4122" width="19.42578125" style="54" customWidth="1"/>
    <col min="4123" max="4123" width="4.5703125" style="54" customWidth="1"/>
    <col min="4124" max="4127" width="6.42578125" style="54" customWidth="1"/>
    <col min="4128" max="4128" width="9.140625" style="54"/>
    <col min="4129" max="4129" width="18.140625" style="54" customWidth="1"/>
    <col min="4130" max="4133" width="4.28515625" style="54" customWidth="1"/>
    <col min="4134" max="4134" width="5.42578125" style="54" customWidth="1"/>
    <col min="4135" max="4375" width="9.140625" style="54"/>
    <col min="4376" max="4376" width="5" style="54" customWidth="1"/>
    <col min="4377" max="4377" width="2.42578125" style="54" customWidth="1"/>
    <col min="4378" max="4378" width="19.42578125" style="54" customWidth="1"/>
    <col min="4379" max="4379" width="4.5703125" style="54" customWidth="1"/>
    <col min="4380" max="4383" width="6.42578125" style="54" customWidth="1"/>
    <col min="4384" max="4384" width="9.140625" style="54"/>
    <col min="4385" max="4385" width="18.140625" style="54" customWidth="1"/>
    <col min="4386" max="4389" width="4.28515625" style="54" customWidth="1"/>
    <col min="4390" max="4390" width="5.42578125" style="54" customWidth="1"/>
    <col min="4391" max="4631" width="9.140625" style="54"/>
    <col min="4632" max="4632" width="5" style="54" customWidth="1"/>
    <col min="4633" max="4633" width="2.42578125" style="54" customWidth="1"/>
    <col min="4634" max="4634" width="19.42578125" style="54" customWidth="1"/>
    <col min="4635" max="4635" width="4.5703125" style="54" customWidth="1"/>
    <col min="4636" max="4639" width="6.42578125" style="54" customWidth="1"/>
    <col min="4640" max="4640" width="9.140625" style="54"/>
    <col min="4641" max="4641" width="18.140625" style="54" customWidth="1"/>
    <col min="4642" max="4645" width="4.28515625" style="54" customWidth="1"/>
    <col min="4646" max="4646" width="5.42578125" style="54" customWidth="1"/>
    <col min="4647" max="4887" width="9.140625" style="54"/>
    <col min="4888" max="4888" width="5" style="54" customWidth="1"/>
    <col min="4889" max="4889" width="2.42578125" style="54" customWidth="1"/>
    <col min="4890" max="4890" width="19.42578125" style="54" customWidth="1"/>
    <col min="4891" max="4891" width="4.5703125" style="54" customWidth="1"/>
    <col min="4892" max="4895" width="6.42578125" style="54" customWidth="1"/>
    <col min="4896" max="4896" width="9.140625" style="54"/>
    <col min="4897" max="4897" width="18.140625" style="54" customWidth="1"/>
    <col min="4898" max="4901" width="4.28515625" style="54" customWidth="1"/>
    <col min="4902" max="4902" width="5.42578125" style="54" customWidth="1"/>
    <col min="4903" max="5143" width="9.140625" style="54"/>
    <col min="5144" max="5144" width="5" style="54" customWidth="1"/>
    <col min="5145" max="5145" width="2.42578125" style="54" customWidth="1"/>
    <col min="5146" max="5146" width="19.42578125" style="54" customWidth="1"/>
    <col min="5147" max="5147" width="4.5703125" style="54" customWidth="1"/>
    <col min="5148" max="5151" width="6.42578125" style="54" customWidth="1"/>
    <col min="5152" max="5152" width="9.140625" style="54"/>
    <col min="5153" max="5153" width="18.140625" style="54" customWidth="1"/>
    <col min="5154" max="5157" width="4.28515625" style="54" customWidth="1"/>
    <col min="5158" max="5158" width="5.42578125" style="54" customWidth="1"/>
    <col min="5159" max="5399" width="9.140625" style="54"/>
    <col min="5400" max="5400" width="5" style="54" customWidth="1"/>
    <col min="5401" max="5401" width="2.42578125" style="54" customWidth="1"/>
    <col min="5402" max="5402" width="19.42578125" style="54" customWidth="1"/>
    <col min="5403" max="5403" width="4.5703125" style="54" customWidth="1"/>
    <col min="5404" max="5407" width="6.42578125" style="54" customWidth="1"/>
    <col min="5408" max="5408" width="9.140625" style="54"/>
    <col min="5409" max="5409" width="18.140625" style="54" customWidth="1"/>
    <col min="5410" max="5413" width="4.28515625" style="54" customWidth="1"/>
    <col min="5414" max="5414" width="5.42578125" style="54" customWidth="1"/>
    <col min="5415" max="5655" width="9.140625" style="54"/>
    <col min="5656" max="5656" width="5" style="54" customWidth="1"/>
    <col min="5657" max="5657" width="2.42578125" style="54" customWidth="1"/>
    <col min="5658" max="5658" width="19.42578125" style="54" customWidth="1"/>
    <col min="5659" max="5659" width="4.5703125" style="54" customWidth="1"/>
    <col min="5660" max="5663" width="6.42578125" style="54" customWidth="1"/>
    <col min="5664" max="5664" width="9.140625" style="54"/>
    <col min="5665" max="5665" width="18.140625" style="54" customWidth="1"/>
    <col min="5666" max="5669" width="4.28515625" style="54" customWidth="1"/>
    <col min="5670" max="5670" width="5.42578125" style="54" customWidth="1"/>
    <col min="5671" max="5911" width="9.140625" style="54"/>
    <col min="5912" max="5912" width="5" style="54" customWidth="1"/>
    <col min="5913" max="5913" width="2.42578125" style="54" customWidth="1"/>
    <col min="5914" max="5914" width="19.42578125" style="54" customWidth="1"/>
    <col min="5915" max="5915" width="4.5703125" style="54" customWidth="1"/>
    <col min="5916" max="5919" width="6.42578125" style="54" customWidth="1"/>
    <col min="5920" max="5920" width="9.140625" style="54"/>
    <col min="5921" max="5921" width="18.140625" style="54" customWidth="1"/>
    <col min="5922" max="5925" width="4.28515625" style="54" customWidth="1"/>
    <col min="5926" max="5926" width="5.42578125" style="54" customWidth="1"/>
    <col min="5927" max="6167" width="9.140625" style="54"/>
    <col min="6168" max="6168" width="5" style="54" customWidth="1"/>
    <col min="6169" max="6169" width="2.42578125" style="54" customWidth="1"/>
    <col min="6170" max="6170" width="19.42578125" style="54" customWidth="1"/>
    <col min="6171" max="6171" width="4.5703125" style="54" customWidth="1"/>
    <col min="6172" max="6175" width="6.42578125" style="54" customWidth="1"/>
    <col min="6176" max="6176" width="9.140625" style="54"/>
    <col min="6177" max="6177" width="18.140625" style="54" customWidth="1"/>
    <col min="6178" max="6181" width="4.28515625" style="54" customWidth="1"/>
    <col min="6182" max="6182" width="5.42578125" style="54" customWidth="1"/>
    <col min="6183" max="6423" width="9.140625" style="54"/>
    <col min="6424" max="6424" width="5" style="54" customWidth="1"/>
    <col min="6425" max="6425" width="2.42578125" style="54" customWidth="1"/>
    <col min="6426" max="6426" width="19.42578125" style="54" customWidth="1"/>
    <col min="6427" max="6427" width="4.5703125" style="54" customWidth="1"/>
    <col min="6428" max="6431" width="6.42578125" style="54" customWidth="1"/>
    <col min="6432" max="6432" width="9.140625" style="54"/>
    <col min="6433" max="6433" width="18.140625" style="54" customWidth="1"/>
    <col min="6434" max="6437" width="4.28515625" style="54" customWidth="1"/>
    <col min="6438" max="6438" width="5.42578125" style="54" customWidth="1"/>
    <col min="6439" max="6679" width="9.140625" style="54"/>
    <col min="6680" max="6680" width="5" style="54" customWidth="1"/>
    <col min="6681" max="6681" width="2.42578125" style="54" customWidth="1"/>
    <col min="6682" max="6682" width="19.42578125" style="54" customWidth="1"/>
    <col min="6683" max="6683" width="4.5703125" style="54" customWidth="1"/>
    <col min="6684" max="6687" width="6.42578125" style="54" customWidth="1"/>
    <col min="6688" max="6688" width="9.140625" style="54"/>
    <col min="6689" max="6689" width="18.140625" style="54" customWidth="1"/>
    <col min="6690" max="6693" width="4.28515625" style="54" customWidth="1"/>
    <col min="6694" max="6694" width="5.42578125" style="54" customWidth="1"/>
    <col min="6695" max="6935" width="9.140625" style="54"/>
    <col min="6936" max="6936" width="5" style="54" customWidth="1"/>
    <col min="6937" max="6937" width="2.42578125" style="54" customWidth="1"/>
    <col min="6938" max="6938" width="19.42578125" style="54" customWidth="1"/>
    <col min="6939" max="6939" width="4.5703125" style="54" customWidth="1"/>
    <col min="6940" max="6943" width="6.42578125" style="54" customWidth="1"/>
    <col min="6944" max="6944" width="9.140625" style="54"/>
    <col min="6945" max="6945" width="18.140625" style="54" customWidth="1"/>
    <col min="6946" max="6949" width="4.28515625" style="54" customWidth="1"/>
    <col min="6950" max="6950" width="5.42578125" style="54" customWidth="1"/>
    <col min="6951" max="7191" width="9.140625" style="54"/>
    <col min="7192" max="7192" width="5" style="54" customWidth="1"/>
    <col min="7193" max="7193" width="2.42578125" style="54" customWidth="1"/>
    <col min="7194" max="7194" width="19.42578125" style="54" customWidth="1"/>
    <col min="7195" max="7195" width="4.5703125" style="54" customWidth="1"/>
    <col min="7196" max="7199" width="6.42578125" style="54" customWidth="1"/>
    <col min="7200" max="7200" width="9.140625" style="54"/>
    <col min="7201" max="7201" width="18.140625" style="54" customWidth="1"/>
    <col min="7202" max="7205" width="4.28515625" style="54" customWidth="1"/>
    <col min="7206" max="7206" width="5.42578125" style="54" customWidth="1"/>
    <col min="7207" max="7447" width="9.140625" style="54"/>
    <col min="7448" max="7448" width="5" style="54" customWidth="1"/>
    <col min="7449" max="7449" width="2.42578125" style="54" customWidth="1"/>
    <col min="7450" max="7450" width="19.42578125" style="54" customWidth="1"/>
    <col min="7451" max="7451" width="4.5703125" style="54" customWidth="1"/>
    <col min="7452" max="7455" width="6.42578125" style="54" customWidth="1"/>
    <col min="7456" max="7456" width="9.140625" style="54"/>
    <col min="7457" max="7457" width="18.140625" style="54" customWidth="1"/>
    <col min="7458" max="7461" width="4.28515625" style="54" customWidth="1"/>
    <col min="7462" max="7462" width="5.42578125" style="54" customWidth="1"/>
    <col min="7463" max="7703" width="9.140625" style="54"/>
    <col min="7704" max="7704" width="5" style="54" customWidth="1"/>
    <col min="7705" max="7705" width="2.42578125" style="54" customWidth="1"/>
    <col min="7706" max="7706" width="19.42578125" style="54" customWidth="1"/>
    <col min="7707" max="7707" width="4.5703125" style="54" customWidth="1"/>
    <col min="7708" max="7711" width="6.42578125" style="54" customWidth="1"/>
    <col min="7712" max="7712" width="9.140625" style="54"/>
    <col min="7713" max="7713" width="18.140625" style="54" customWidth="1"/>
    <col min="7714" max="7717" width="4.28515625" style="54" customWidth="1"/>
    <col min="7718" max="7718" width="5.42578125" style="54" customWidth="1"/>
    <col min="7719" max="7959" width="9.140625" style="54"/>
    <col min="7960" max="7960" width="5" style="54" customWidth="1"/>
    <col min="7961" max="7961" width="2.42578125" style="54" customWidth="1"/>
    <col min="7962" max="7962" width="19.42578125" style="54" customWidth="1"/>
    <col min="7963" max="7963" width="4.5703125" style="54" customWidth="1"/>
    <col min="7964" max="7967" width="6.42578125" style="54" customWidth="1"/>
    <col min="7968" max="7968" width="9.140625" style="54"/>
    <col min="7969" max="7969" width="18.140625" style="54" customWidth="1"/>
    <col min="7970" max="7973" width="4.28515625" style="54" customWidth="1"/>
    <col min="7974" max="7974" width="5.42578125" style="54" customWidth="1"/>
    <col min="7975" max="8215" width="9.140625" style="54"/>
    <col min="8216" max="8216" width="5" style="54" customWidth="1"/>
    <col min="8217" max="8217" width="2.42578125" style="54" customWidth="1"/>
    <col min="8218" max="8218" width="19.42578125" style="54" customWidth="1"/>
    <col min="8219" max="8219" width="4.5703125" style="54" customWidth="1"/>
    <col min="8220" max="8223" width="6.42578125" style="54" customWidth="1"/>
    <col min="8224" max="8224" width="9.140625" style="54"/>
    <col min="8225" max="8225" width="18.140625" style="54" customWidth="1"/>
    <col min="8226" max="8229" width="4.28515625" style="54" customWidth="1"/>
    <col min="8230" max="8230" width="5.42578125" style="54" customWidth="1"/>
    <col min="8231" max="8471" width="9.140625" style="54"/>
    <col min="8472" max="8472" width="5" style="54" customWidth="1"/>
    <col min="8473" max="8473" width="2.42578125" style="54" customWidth="1"/>
    <col min="8474" max="8474" width="19.42578125" style="54" customWidth="1"/>
    <col min="8475" max="8475" width="4.5703125" style="54" customWidth="1"/>
    <col min="8476" max="8479" width="6.42578125" style="54" customWidth="1"/>
    <col min="8480" max="8480" width="9.140625" style="54"/>
    <col min="8481" max="8481" width="18.140625" style="54" customWidth="1"/>
    <col min="8482" max="8485" width="4.28515625" style="54" customWidth="1"/>
    <col min="8486" max="8486" width="5.42578125" style="54" customWidth="1"/>
    <col min="8487" max="8727" width="9.140625" style="54"/>
    <col min="8728" max="8728" width="5" style="54" customWidth="1"/>
    <col min="8729" max="8729" width="2.42578125" style="54" customWidth="1"/>
    <col min="8730" max="8730" width="19.42578125" style="54" customWidth="1"/>
    <col min="8731" max="8731" width="4.5703125" style="54" customWidth="1"/>
    <col min="8732" max="8735" width="6.42578125" style="54" customWidth="1"/>
    <col min="8736" max="8736" width="9.140625" style="54"/>
    <col min="8737" max="8737" width="18.140625" style="54" customWidth="1"/>
    <col min="8738" max="8741" width="4.28515625" style="54" customWidth="1"/>
    <col min="8742" max="8742" width="5.42578125" style="54" customWidth="1"/>
    <col min="8743" max="8983" width="9.140625" style="54"/>
    <col min="8984" max="8984" width="5" style="54" customWidth="1"/>
    <col min="8985" max="8985" width="2.42578125" style="54" customWidth="1"/>
    <col min="8986" max="8986" width="19.42578125" style="54" customWidth="1"/>
    <col min="8987" max="8987" width="4.5703125" style="54" customWidth="1"/>
    <col min="8988" max="8991" width="6.42578125" style="54" customWidth="1"/>
    <col min="8992" max="8992" width="9.140625" style="54"/>
    <col min="8993" max="8993" width="18.140625" style="54" customWidth="1"/>
    <col min="8994" max="8997" width="4.28515625" style="54" customWidth="1"/>
    <col min="8998" max="8998" width="5.42578125" style="54" customWidth="1"/>
    <col min="8999" max="9239" width="9.140625" style="54"/>
    <col min="9240" max="9240" width="5" style="54" customWidth="1"/>
    <col min="9241" max="9241" width="2.42578125" style="54" customWidth="1"/>
    <col min="9242" max="9242" width="19.42578125" style="54" customWidth="1"/>
    <col min="9243" max="9243" width="4.5703125" style="54" customWidth="1"/>
    <col min="9244" max="9247" width="6.42578125" style="54" customWidth="1"/>
    <col min="9248" max="9248" width="9.140625" style="54"/>
    <col min="9249" max="9249" width="18.140625" style="54" customWidth="1"/>
    <col min="9250" max="9253" width="4.28515625" style="54" customWidth="1"/>
    <col min="9254" max="9254" width="5.42578125" style="54" customWidth="1"/>
    <col min="9255" max="9495" width="9.140625" style="54"/>
    <col min="9496" max="9496" width="5" style="54" customWidth="1"/>
    <col min="9497" max="9497" width="2.42578125" style="54" customWidth="1"/>
    <col min="9498" max="9498" width="19.42578125" style="54" customWidth="1"/>
    <col min="9499" max="9499" width="4.5703125" style="54" customWidth="1"/>
    <col min="9500" max="9503" width="6.42578125" style="54" customWidth="1"/>
    <col min="9504" max="9504" width="9.140625" style="54"/>
    <col min="9505" max="9505" width="18.140625" style="54" customWidth="1"/>
    <col min="9506" max="9509" width="4.28515625" style="54" customWidth="1"/>
    <col min="9510" max="9510" width="5.42578125" style="54" customWidth="1"/>
    <col min="9511" max="9751" width="9.140625" style="54"/>
    <col min="9752" max="9752" width="5" style="54" customWidth="1"/>
    <col min="9753" max="9753" width="2.42578125" style="54" customWidth="1"/>
    <col min="9754" max="9754" width="19.42578125" style="54" customWidth="1"/>
    <col min="9755" max="9755" width="4.5703125" style="54" customWidth="1"/>
    <col min="9756" max="9759" width="6.42578125" style="54" customWidth="1"/>
    <col min="9760" max="9760" width="9.140625" style="54"/>
    <col min="9761" max="9761" width="18.140625" style="54" customWidth="1"/>
    <col min="9762" max="9765" width="4.28515625" style="54" customWidth="1"/>
    <col min="9766" max="9766" width="5.42578125" style="54" customWidth="1"/>
    <col min="9767" max="10007" width="9.140625" style="54"/>
    <col min="10008" max="10008" width="5" style="54" customWidth="1"/>
    <col min="10009" max="10009" width="2.42578125" style="54" customWidth="1"/>
    <col min="10010" max="10010" width="19.42578125" style="54" customWidth="1"/>
    <col min="10011" max="10011" width="4.5703125" style="54" customWidth="1"/>
    <col min="10012" max="10015" width="6.42578125" style="54" customWidth="1"/>
    <col min="10016" max="10016" width="9.140625" style="54"/>
    <col min="10017" max="10017" width="18.140625" style="54" customWidth="1"/>
    <col min="10018" max="10021" width="4.28515625" style="54" customWidth="1"/>
    <col min="10022" max="10022" width="5.42578125" style="54" customWidth="1"/>
    <col min="10023" max="10263" width="9.140625" style="54"/>
    <col min="10264" max="10264" width="5" style="54" customWidth="1"/>
    <col min="10265" max="10265" width="2.42578125" style="54" customWidth="1"/>
    <col min="10266" max="10266" width="19.42578125" style="54" customWidth="1"/>
    <col min="10267" max="10267" width="4.5703125" style="54" customWidth="1"/>
    <col min="10268" max="10271" width="6.42578125" style="54" customWidth="1"/>
    <col min="10272" max="10272" width="9.140625" style="54"/>
    <col min="10273" max="10273" width="18.140625" style="54" customWidth="1"/>
    <col min="10274" max="10277" width="4.28515625" style="54" customWidth="1"/>
    <col min="10278" max="10278" width="5.42578125" style="54" customWidth="1"/>
    <col min="10279" max="10519" width="9.140625" style="54"/>
    <col min="10520" max="10520" width="5" style="54" customWidth="1"/>
    <col min="10521" max="10521" width="2.42578125" style="54" customWidth="1"/>
    <col min="10522" max="10522" width="19.42578125" style="54" customWidth="1"/>
    <col min="10523" max="10523" width="4.5703125" style="54" customWidth="1"/>
    <col min="10524" max="10527" width="6.42578125" style="54" customWidth="1"/>
    <col min="10528" max="10528" width="9.140625" style="54"/>
    <col min="10529" max="10529" width="18.140625" style="54" customWidth="1"/>
    <col min="10530" max="10533" width="4.28515625" style="54" customWidth="1"/>
    <col min="10534" max="10534" width="5.42578125" style="54" customWidth="1"/>
    <col min="10535" max="10775" width="9.140625" style="54"/>
    <col min="10776" max="10776" width="5" style="54" customWidth="1"/>
    <col min="10777" max="10777" width="2.42578125" style="54" customWidth="1"/>
    <col min="10778" max="10778" width="19.42578125" style="54" customWidth="1"/>
    <col min="10779" max="10779" width="4.5703125" style="54" customWidth="1"/>
    <col min="10780" max="10783" width="6.42578125" style="54" customWidth="1"/>
    <col min="10784" max="10784" width="9.140625" style="54"/>
    <col min="10785" max="10785" width="18.140625" style="54" customWidth="1"/>
    <col min="10786" max="10789" width="4.28515625" style="54" customWidth="1"/>
    <col min="10790" max="10790" width="5.42578125" style="54" customWidth="1"/>
    <col min="10791" max="11031" width="9.140625" style="54"/>
    <col min="11032" max="11032" width="5" style="54" customWidth="1"/>
    <col min="11033" max="11033" width="2.42578125" style="54" customWidth="1"/>
    <col min="11034" max="11034" width="19.42578125" style="54" customWidth="1"/>
    <col min="11035" max="11035" width="4.5703125" style="54" customWidth="1"/>
    <col min="11036" max="11039" width="6.42578125" style="54" customWidth="1"/>
    <col min="11040" max="11040" width="9.140625" style="54"/>
    <col min="11041" max="11041" width="18.140625" style="54" customWidth="1"/>
    <col min="11042" max="11045" width="4.28515625" style="54" customWidth="1"/>
    <col min="11046" max="11046" width="5.42578125" style="54" customWidth="1"/>
    <col min="11047" max="11287" width="9.140625" style="54"/>
    <col min="11288" max="11288" width="5" style="54" customWidth="1"/>
    <col min="11289" max="11289" width="2.42578125" style="54" customWidth="1"/>
    <col min="11290" max="11290" width="19.42578125" style="54" customWidth="1"/>
    <col min="11291" max="11291" width="4.5703125" style="54" customWidth="1"/>
    <col min="11292" max="11295" width="6.42578125" style="54" customWidth="1"/>
    <col min="11296" max="11296" width="9.140625" style="54"/>
    <col min="11297" max="11297" width="18.140625" style="54" customWidth="1"/>
    <col min="11298" max="11301" width="4.28515625" style="54" customWidth="1"/>
    <col min="11302" max="11302" width="5.42578125" style="54" customWidth="1"/>
    <col min="11303" max="11543" width="9.140625" style="54"/>
    <col min="11544" max="11544" width="5" style="54" customWidth="1"/>
    <col min="11545" max="11545" width="2.42578125" style="54" customWidth="1"/>
    <col min="11546" max="11546" width="19.42578125" style="54" customWidth="1"/>
    <col min="11547" max="11547" width="4.5703125" style="54" customWidth="1"/>
    <col min="11548" max="11551" width="6.42578125" style="54" customWidth="1"/>
    <col min="11552" max="11552" width="9.140625" style="54"/>
    <col min="11553" max="11553" width="18.140625" style="54" customWidth="1"/>
    <col min="11554" max="11557" width="4.28515625" style="54" customWidth="1"/>
    <col min="11558" max="11558" width="5.42578125" style="54" customWidth="1"/>
    <col min="11559" max="11799" width="9.140625" style="54"/>
    <col min="11800" max="11800" width="5" style="54" customWidth="1"/>
    <col min="11801" max="11801" width="2.42578125" style="54" customWidth="1"/>
    <col min="11802" max="11802" width="19.42578125" style="54" customWidth="1"/>
    <col min="11803" max="11803" width="4.5703125" style="54" customWidth="1"/>
    <col min="11804" max="11807" width="6.42578125" style="54" customWidth="1"/>
    <col min="11808" max="11808" width="9.140625" style="54"/>
    <col min="11809" max="11809" width="18.140625" style="54" customWidth="1"/>
    <col min="11810" max="11813" width="4.28515625" style="54" customWidth="1"/>
    <col min="11814" max="11814" width="5.42578125" style="54" customWidth="1"/>
    <col min="11815" max="12055" width="9.140625" style="54"/>
    <col min="12056" max="12056" width="5" style="54" customWidth="1"/>
    <col min="12057" max="12057" width="2.42578125" style="54" customWidth="1"/>
    <col min="12058" max="12058" width="19.42578125" style="54" customWidth="1"/>
    <col min="12059" max="12059" width="4.5703125" style="54" customWidth="1"/>
    <col min="12060" max="12063" width="6.42578125" style="54" customWidth="1"/>
    <col min="12064" max="12064" width="9.140625" style="54"/>
    <col min="12065" max="12065" width="18.140625" style="54" customWidth="1"/>
    <col min="12066" max="12069" width="4.28515625" style="54" customWidth="1"/>
    <col min="12070" max="12070" width="5.42578125" style="54" customWidth="1"/>
    <col min="12071" max="12311" width="9.140625" style="54"/>
    <col min="12312" max="12312" width="5" style="54" customWidth="1"/>
    <col min="12313" max="12313" width="2.42578125" style="54" customWidth="1"/>
    <col min="12314" max="12314" width="19.42578125" style="54" customWidth="1"/>
    <col min="12315" max="12315" width="4.5703125" style="54" customWidth="1"/>
    <col min="12316" max="12319" width="6.42578125" style="54" customWidth="1"/>
    <col min="12320" max="12320" width="9.140625" style="54"/>
    <col min="12321" max="12321" width="18.140625" style="54" customWidth="1"/>
    <col min="12322" max="12325" width="4.28515625" style="54" customWidth="1"/>
    <col min="12326" max="12326" width="5.42578125" style="54" customWidth="1"/>
    <col min="12327" max="12567" width="9.140625" style="54"/>
    <col min="12568" max="12568" width="5" style="54" customWidth="1"/>
    <col min="12569" max="12569" width="2.42578125" style="54" customWidth="1"/>
    <col min="12570" max="12570" width="19.42578125" style="54" customWidth="1"/>
    <col min="12571" max="12571" width="4.5703125" style="54" customWidth="1"/>
    <col min="12572" max="12575" width="6.42578125" style="54" customWidth="1"/>
    <col min="12576" max="12576" width="9.140625" style="54"/>
    <col min="12577" max="12577" width="18.140625" style="54" customWidth="1"/>
    <col min="12578" max="12581" width="4.28515625" style="54" customWidth="1"/>
    <col min="12582" max="12582" width="5.42578125" style="54" customWidth="1"/>
    <col min="12583" max="12823" width="9.140625" style="54"/>
    <col min="12824" max="12824" width="5" style="54" customWidth="1"/>
    <col min="12825" max="12825" width="2.42578125" style="54" customWidth="1"/>
    <col min="12826" max="12826" width="19.42578125" style="54" customWidth="1"/>
    <col min="12827" max="12827" width="4.5703125" style="54" customWidth="1"/>
    <col min="12828" max="12831" width="6.42578125" style="54" customWidth="1"/>
    <col min="12832" max="12832" width="9.140625" style="54"/>
    <col min="12833" max="12833" width="18.140625" style="54" customWidth="1"/>
    <col min="12834" max="12837" width="4.28515625" style="54" customWidth="1"/>
    <col min="12838" max="12838" width="5.42578125" style="54" customWidth="1"/>
    <col min="12839" max="13079" width="9.140625" style="54"/>
    <col min="13080" max="13080" width="5" style="54" customWidth="1"/>
    <col min="13081" max="13081" width="2.42578125" style="54" customWidth="1"/>
    <col min="13082" max="13082" width="19.42578125" style="54" customWidth="1"/>
    <col min="13083" max="13083" width="4.5703125" style="54" customWidth="1"/>
    <col min="13084" max="13087" width="6.42578125" style="54" customWidth="1"/>
    <col min="13088" max="13088" width="9.140625" style="54"/>
    <col min="13089" max="13089" width="18.140625" style="54" customWidth="1"/>
    <col min="13090" max="13093" width="4.28515625" style="54" customWidth="1"/>
    <col min="13094" max="13094" width="5.42578125" style="54" customWidth="1"/>
    <col min="13095" max="13335" width="9.140625" style="54"/>
    <col min="13336" max="13336" width="5" style="54" customWidth="1"/>
    <col min="13337" max="13337" width="2.42578125" style="54" customWidth="1"/>
    <col min="13338" max="13338" width="19.42578125" style="54" customWidth="1"/>
    <col min="13339" max="13339" width="4.5703125" style="54" customWidth="1"/>
    <col min="13340" max="13343" width="6.42578125" style="54" customWidth="1"/>
    <col min="13344" max="13344" width="9.140625" style="54"/>
    <col min="13345" max="13345" width="18.140625" style="54" customWidth="1"/>
    <col min="13346" max="13349" width="4.28515625" style="54" customWidth="1"/>
    <col min="13350" max="13350" width="5.42578125" style="54" customWidth="1"/>
    <col min="13351" max="13591" width="9.140625" style="54"/>
    <col min="13592" max="13592" width="5" style="54" customWidth="1"/>
    <col min="13593" max="13593" width="2.42578125" style="54" customWidth="1"/>
    <col min="13594" max="13594" width="19.42578125" style="54" customWidth="1"/>
    <col min="13595" max="13595" width="4.5703125" style="54" customWidth="1"/>
    <col min="13596" max="13599" width="6.42578125" style="54" customWidth="1"/>
    <col min="13600" max="13600" width="9.140625" style="54"/>
    <col min="13601" max="13601" width="18.140625" style="54" customWidth="1"/>
    <col min="13602" max="13605" width="4.28515625" style="54" customWidth="1"/>
    <col min="13606" max="13606" width="5.42578125" style="54" customWidth="1"/>
    <col min="13607" max="13847" width="9.140625" style="54"/>
    <col min="13848" max="13848" width="5" style="54" customWidth="1"/>
    <col min="13849" max="13849" width="2.42578125" style="54" customWidth="1"/>
    <col min="13850" max="13850" width="19.42578125" style="54" customWidth="1"/>
    <col min="13851" max="13851" width="4.5703125" style="54" customWidth="1"/>
    <col min="13852" max="13855" width="6.42578125" style="54" customWidth="1"/>
    <col min="13856" max="13856" width="9.140625" style="54"/>
    <col min="13857" max="13857" width="18.140625" style="54" customWidth="1"/>
    <col min="13858" max="13861" width="4.28515625" style="54" customWidth="1"/>
    <col min="13862" max="13862" width="5.42578125" style="54" customWidth="1"/>
    <col min="13863" max="14103" width="9.140625" style="54"/>
    <col min="14104" max="14104" width="5" style="54" customWidth="1"/>
    <col min="14105" max="14105" width="2.42578125" style="54" customWidth="1"/>
    <col min="14106" max="14106" width="19.42578125" style="54" customWidth="1"/>
    <col min="14107" max="14107" width="4.5703125" style="54" customWidth="1"/>
    <col min="14108" max="14111" width="6.42578125" style="54" customWidth="1"/>
    <col min="14112" max="14112" width="9.140625" style="54"/>
    <col min="14113" max="14113" width="18.140625" style="54" customWidth="1"/>
    <col min="14114" max="14117" width="4.28515625" style="54" customWidth="1"/>
    <col min="14118" max="14118" width="5.42578125" style="54" customWidth="1"/>
    <col min="14119" max="14359" width="9.140625" style="54"/>
    <col min="14360" max="14360" width="5" style="54" customWidth="1"/>
    <col min="14361" max="14361" width="2.42578125" style="54" customWidth="1"/>
    <col min="14362" max="14362" width="19.42578125" style="54" customWidth="1"/>
    <col min="14363" max="14363" width="4.5703125" style="54" customWidth="1"/>
    <col min="14364" max="14367" width="6.42578125" style="54" customWidth="1"/>
    <col min="14368" max="14368" width="9.140625" style="54"/>
    <col min="14369" max="14369" width="18.140625" style="54" customWidth="1"/>
    <col min="14370" max="14373" width="4.28515625" style="54" customWidth="1"/>
    <col min="14374" max="14374" width="5.42578125" style="54" customWidth="1"/>
    <col min="14375" max="14615" width="9.140625" style="54"/>
    <col min="14616" max="14616" width="5" style="54" customWidth="1"/>
    <col min="14617" max="14617" width="2.42578125" style="54" customWidth="1"/>
    <col min="14618" max="14618" width="19.42578125" style="54" customWidth="1"/>
    <col min="14619" max="14619" width="4.5703125" style="54" customWidth="1"/>
    <col min="14620" max="14623" width="6.42578125" style="54" customWidth="1"/>
    <col min="14624" max="14624" width="9.140625" style="54"/>
    <col min="14625" max="14625" width="18.140625" style="54" customWidth="1"/>
    <col min="14626" max="14629" width="4.28515625" style="54" customWidth="1"/>
    <col min="14630" max="14630" width="5.42578125" style="54" customWidth="1"/>
    <col min="14631" max="14871" width="9.140625" style="54"/>
    <col min="14872" max="14872" width="5" style="54" customWidth="1"/>
    <col min="14873" max="14873" width="2.42578125" style="54" customWidth="1"/>
    <col min="14874" max="14874" width="19.42578125" style="54" customWidth="1"/>
    <col min="14875" max="14875" width="4.5703125" style="54" customWidth="1"/>
    <col min="14876" max="14879" width="6.42578125" style="54" customWidth="1"/>
    <col min="14880" max="14880" width="9.140625" style="54"/>
    <col min="14881" max="14881" width="18.140625" style="54" customWidth="1"/>
    <col min="14882" max="14885" width="4.28515625" style="54" customWidth="1"/>
    <col min="14886" max="14886" width="5.42578125" style="54" customWidth="1"/>
    <col min="14887" max="15127" width="9.140625" style="54"/>
    <col min="15128" max="15128" width="5" style="54" customWidth="1"/>
    <col min="15129" max="15129" width="2.42578125" style="54" customWidth="1"/>
    <col min="15130" max="15130" width="19.42578125" style="54" customWidth="1"/>
    <col min="15131" max="15131" width="4.5703125" style="54" customWidth="1"/>
    <col min="15132" max="15135" width="6.42578125" style="54" customWidth="1"/>
    <col min="15136" max="15136" width="9.140625" style="54"/>
    <col min="15137" max="15137" width="18.140625" style="54" customWidth="1"/>
    <col min="15138" max="15141" width="4.28515625" style="54" customWidth="1"/>
    <col min="15142" max="15142" width="5.42578125" style="54" customWidth="1"/>
    <col min="15143" max="15383" width="9.140625" style="54"/>
    <col min="15384" max="15384" width="5" style="54" customWidth="1"/>
    <col min="15385" max="15385" width="2.42578125" style="54" customWidth="1"/>
    <col min="15386" max="15386" width="19.42578125" style="54" customWidth="1"/>
    <col min="15387" max="15387" width="4.5703125" style="54" customWidth="1"/>
    <col min="15388" max="15391" width="6.42578125" style="54" customWidth="1"/>
    <col min="15392" max="15392" width="9.140625" style="54"/>
    <col min="15393" max="15393" width="18.140625" style="54" customWidth="1"/>
    <col min="15394" max="15397" width="4.28515625" style="54" customWidth="1"/>
    <col min="15398" max="15398" width="5.42578125" style="54" customWidth="1"/>
    <col min="15399" max="15639" width="9.140625" style="54"/>
    <col min="15640" max="15640" width="5" style="54" customWidth="1"/>
    <col min="15641" max="15641" width="2.42578125" style="54" customWidth="1"/>
    <col min="15642" max="15642" width="19.42578125" style="54" customWidth="1"/>
    <col min="15643" max="15643" width="4.5703125" style="54" customWidth="1"/>
    <col min="15644" max="15647" width="6.42578125" style="54" customWidth="1"/>
    <col min="15648" max="15648" width="9.140625" style="54"/>
    <col min="15649" max="15649" width="18.140625" style="54" customWidth="1"/>
    <col min="15650" max="15653" width="4.28515625" style="54" customWidth="1"/>
    <col min="15654" max="15654" width="5.42578125" style="54" customWidth="1"/>
    <col min="15655" max="15895" width="9.140625" style="54"/>
    <col min="15896" max="15896" width="5" style="54" customWidth="1"/>
    <col min="15897" max="15897" width="2.42578125" style="54" customWidth="1"/>
    <col min="15898" max="15898" width="19.42578125" style="54" customWidth="1"/>
    <col min="15899" max="15899" width="4.5703125" style="54" customWidth="1"/>
    <col min="15900" max="15903" width="6.42578125" style="54" customWidth="1"/>
    <col min="15904" max="15904" width="9.140625" style="54"/>
    <col min="15905" max="15905" width="18.140625" style="54" customWidth="1"/>
    <col min="15906" max="15909" width="4.28515625" style="54" customWidth="1"/>
    <col min="15910" max="15910" width="5.42578125" style="54" customWidth="1"/>
    <col min="15911" max="16151" width="9.140625" style="54"/>
    <col min="16152" max="16152" width="5" style="54" customWidth="1"/>
    <col min="16153" max="16153" width="2.42578125" style="54" customWidth="1"/>
    <col min="16154" max="16154" width="19.42578125" style="54" customWidth="1"/>
    <col min="16155" max="16155" width="4.5703125" style="54" customWidth="1"/>
    <col min="16156" max="16159" width="6.42578125" style="54" customWidth="1"/>
    <col min="16160" max="16160" width="9.140625" style="54"/>
    <col min="16161" max="16161" width="18.140625" style="54" customWidth="1"/>
    <col min="16162" max="16165" width="4.28515625" style="54" customWidth="1"/>
    <col min="16166" max="16166" width="5.42578125" style="54" customWidth="1"/>
    <col min="16167" max="16384" width="9.140625" style="54"/>
  </cols>
  <sheetData>
    <row r="1" spans="1:68" ht="11.25" customHeight="1" x14ac:dyDescent="0.2">
      <c r="A1" s="173"/>
      <c r="C1" s="138"/>
      <c r="D1" s="52"/>
      <c r="E1" s="55"/>
      <c r="F1" s="242">
        <v>1</v>
      </c>
      <c r="G1" s="56" t="s">
        <v>76</v>
      </c>
      <c r="H1" s="56" t="s">
        <v>59</v>
      </c>
      <c r="I1" s="168"/>
      <c r="J1" s="169"/>
      <c r="K1" s="242">
        <v>2</v>
      </c>
      <c r="L1" s="56" t="s">
        <v>76</v>
      </c>
      <c r="M1" s="56" t="s">
        <v>59</v>
      </c>
      <c r="N1" s="168"/>
      <c r="O1" s="169"/>
      <c r="P1" s="242">
        <v>3</v>
      </c>
      <c r="Q1" s="56" t="s">
        <v>76</v>
      </c>
      <c r="R1" s="56" t="s">
        <v>59</v>
      </c>
      <c r="S1" s="168"/>
      <c r="T1" s="169"/>
      <c r="U1" s="242">
        <v>4</v>
      </c>
      <c r="V1" s="56" t="s">
        <v>76</v>
      </c>
      <c r="W1" s="56" t="s">
        <v>59</v>
      </c>
      <c r="X1" s="168"/>
      <c r="Y1" s="169"/>
      <c r="Z1" s="242">
        <v>5</v>
      </c>
      <c r="AA1" s="56" t="s">
        <v>76</v>
      </c>
      <c r="AB1" s="56" t="s">
        <v>59</v>
      </c>
      <c r="AC1" s="168"/>
      <c r="AD1" s="242">
        <v>6</v>
      </c>
      <c r="AE1" s="56" t="s">
        <v>76</v>
      </c>
      <c r="AF1" s="56" t="s">
        <v>59</v>
      </c>
      <c r="AG1" s="168"/>
      <c r="AH1" s="169"/>
      <c r="AI1" s="171"/>
      <c r="AJ1" s="57" t="s">
        <v>74</v>
      </c>
      <c r="AK1" s="57" t="s">
        <v>30</v>
      </c>
      <c r="AL1" s="57" t="s">
        <v>76</v>
      </c>
      <c r="AM1" s="57" t="s">
        <v>59</v>
      </c>
      <c r="AN1" s="57" t="s">
        <v>78</v>
      </c>
      <c r="AO1" s="168"/>
      <c r="AP1" s="169"/>
      <c r="AQ1" s="171"/>
      <c r="AR1" s="242">
        <v>7</v>
      </c>
      <c r="AS1" s="56" t="s">
        <v>76</v>
      </c>
      <c r="AT1" s="56" t="s">
        <v>59</v>
      </c>
      <c r="AU1" s="57" t="s">
        <v>74</v>
      </c>
      <c r="AV1" s="57" t="s">
        <v>30</v>
      </c>
      <c r="AW1" s="57" t="s">
        <v>76</v>
      </c>
      <c r="AX1" s="252" t="s">
        <v>256</v>
      </c>
      <c r="AY1" s="57" t="s">
        <v>59</v>
      </c>
      <c r="AZ1" s="57" t="s">
        <v>78</v>
      </c>
      <c r="BA1" s="168"/>
      <c r="BB1" s="169"/>
      <c r="BC1" s="171"/>
      <c r="BD1" s="246"/>
      <c r="BE1" s="246"/>
      <c r="BF1" s="246"/>
      <c r="BG1" s="245" t="s">
        <v>253</v>
      </c>
      <c r="BH1" s="137"/>
      <c r="BI1" s="137"/>
      <c r="BJ1" s="137"/>
      <c r="BK1" s="137"/>
      <c r="BL1" s="137"/>
      <c r="BM1" s="137"/>
      <c r="BN1" s="137"/>
      <c r="BO1" s="137"/>
    </row>
    <row r="2" spans="1:68" ht="11.25" customHeight="1" x14ac:dyDescent="0.2">
      <c r="A2" s="167" t="s">
        <v>93</v>
      </c>
      <c r="B2" s="135">
        <v>2</v>
      </c>
      <c r="C2" s="139" t="s">
        <v>155</v>
      </c>
      <c r="D2" s="59"/>
      <c r="E2" s="60"/>
      <c r="F2" s="61" t="s">
        <v>74</v>
      </c>
      <c r="G2" s="248">
        <v>82</v>
      </c>
      <c r="H2" s="172">
        <v>60</v>
      </c>
      <c r="I2" s="62"/>
      <c r="J2" s="63"/>
      <c r="K2" s="64" t="s">
        <v>74</v>
      </c>
      <c r="L2" s="172">
        <v>62</v>
      </c>
      <c r="M2" s="172">
        <v>39</v>
      </c>
      <c r="N2" s="62"/>
      <c r="O2" s="63"/>
      <c r="P2" s="64" t="s">
        <v>74</v>
      </c>
      <c r="Q2" s="172">
        <v>70</v>
      </c>
      <c r="R2" s="172">
        <v>32</v>
      </c>
      <c r="S2" s="62"/>
      <c r="T2" s="63"/>
      <c r="U2" s="64" t="s">
        <v>74</v>
      </c>
      <c r="V2" s="172">
        <v>67</v>
      </c>
      <c r="W2" s="172">
        <v>58</v>
      </c>
      <c r="X2" s="62"/>
      <c r="Y2" s="63"/>
      <c r="Z2" s="64" t="s">
        <v>74</v>
      </c>
      <c r="AA2" s="172">
        <v>67</v>
      </c>
      <c r="AB2" s="172">
        <v>50</v>
      </c>
      <c r="AC2" s="62"/>
      <c r="AD2" s="64" t="s">
        <v>30</v>
      </c>
      <c r="AE2" s="172">
        <v>43</v>
      </c>
      <c r="AF2" s="172">
        <v>50</v>
      </c>
      <c r="AG2" s="62"/>
      <c r="AH2" s="63"/>
      <c r="AI2" s="136"/>
      <c r="AJ2" s="237">
        <f t="shared" ref="AJ2:AJ6" si="0">COUNTIF(F2:AF2,"W")</f>
        <v>5</v>
      </c>
      <c r="AK2" s="172">
        <f>COUNTIF(F2:AF2,"L")</f>
        <v>1</v>
      </c>
      <c r="AL2" s="64">
        <f>G2+L2+Q2+V2+AA2+AE2</f>
        <v>391</v>
      </c>
      <c r="AM2" s="172">
        <f t="shared" ref="AM2:AM29" si="1">H2+M2+R2+W2+AB2+AF2</f>
        <v>289</v>
      </c>
      <c r="AN2" s="172">
        <f t="shared" ref="AN2:AN29" si="2">AL2-AM2</f>
        <v>102</v>
      </c>
      <c r="AO2" s="62"/>
      <c r="AP2" s="63"/>
      <c r="AQ2" s="136"/>
      <c r="AR2" s="237" t="s">
        <v>74</v>
      </c>
      <c r="AS2" s="67">
        <v>61</v>
      </c>
      <c r="AT2" s="67">
        <v>58</v>
      </c>
      <c r="AU2" s="237">
        <f t="shared" ref="AU2:AU29" si="3">COUNTIF(F2:AT2,"W")</f>
        <v>6</v>
      </c>
      <c r="AV2" s="172">
        <f>COUNTIF(F2:AR2,"L")</f>
        <v>1</v>
      </c>
      <c r="AW2" s="64">
        <f>AL2+AS2</f>
        <v>452</v>
      </c>
      <c r="AX2" s="256">
        <f>AW2/63</f>
        <v>7.1746031746031749</v>
      </c>
      <c r="AY2" s="172">
        <f t="shared" ref="AY2:AY29" si="4">AM2+AT2</f>
        <v>347</v>
      </c>
      <c r="AZ2" s="172">
        <f t="shared" ref="AZ2:AZ29" si="5">AW2-AY2</f>
        <v>105</v>
      </c>
      <c r="BA2" s="62"/>
      <c r="BB2" s="63"/>
      <c r="BC2" s="136"/>
      <c r="BD2" s="243" t="s">
        <v>250</v>
      </c>
      <c r="BE2" s="239" t="s">
        <v>251</v>
      </c>
      <c r="BG2" s="247">
        <v>56</v>
      </c>
      <c r="BH2" s="137"/>
      <c r="BI2" s="54"/>
      <c r="BJ2" s="137"/>
      <c r="BK2" s="137"/>
      <c r="BL2" s="137"/>
      <c r="BM2" s="137"/>
      <c r="BN2" s="137"/>
      <c r="BO2" s="137"/>
    </row>
    <row r="3" spans="1:68" ht="11.25" customHeight="1" x14ac:dyDescent="0.2">
      <c r="A3" s="167" t="s">
        <v>94</v>
      </c>
      <c r="B3" s="135">
        <v>4</v>
      </c>
      <c r="C3" s="139" t="s">
        <v>151</v>
      </c>
      <c r="D3" s="59"/>
      <c r="E3" s="60"/>
      <c r="F3" s="61" t="s">
        <v>74</v>
      </c>
      <c r="G3" s="172">
        <v>62</v>
      </c>
      <c r="H3" s="172">
        <v>59</v>
      </c>
      <c r="I3" s="62"/>
      <c r="J3" s="63"/>
      <c r="K3" s="64" t="s">
        <v>74</v>
      </c>
      <c r="L3" s="172">
        <v>68</v>
      </c>
      <c r="M3" s="172">
        <v>46</v>
      </c>
      <c r="N3" s="62"/>
      <c r="O3" s="63"/>
      <c r="P3" s="64" t="s">
        <v>74</v>
      </c>
      <c r="Q3" s="172">
        <v>60</v>
      </c>
      <c r="R3" s="172">
        <v>24</v>
      </c>
      <c r="S3" s="62"/>
      <c r="T3" s="63"/>
      <c r="U3" s="64" t="s">
        <v>74</v>
      </c>
      <c r="V3" s="172">
        <v>64</v>
      </c>
      <c r="W3" s="172">
        <v>54</v>
      </c>
      <c r="X3" s="62"/>
      <c r="Y3" s="63"/>
      <c r="Z3" s="64" t="s">
        <v>30</v>
      </c>
      <c r="AA3" s="172">
        <v>50</v>
      </c>
      <c r="AB3" s="172">
        <v>67</v>
      </c>
      <c r="AC3" s="62"/>
      <c r="AD3" s="64" t="s">
        <v>74</v>
      </c>
      <c r="AE3" s="172">
        <v>59</v>
      </c>
      <c r="AF3" s="172">
        <v>38</v>
      </c>
      <c r="AG3" s="62"/>
      <c r="AH3" s="63"/>
      <c r="AI3" s="136"/>
      <c r="AJ3" s="237">
        <f>COUNTIF(F3:AF3,"W")</f>
        <v>5</v>
      </c>
      <c r="AK3" s="67">
        <f>COUNTIF(F3:AF3,"L")</f>
        <v>1</v>
      </c>
      <c r="AL3" s="64">
        <f>G3+L3+Q3+V3+AA3+AE3</f>
        <v>363</v>
      </c>
      <c r="AM3" s="172">
        <f>H3+M3+R3+W3+AB3+AF3</f>
        <v>288</v>
      </c>
      <c r="AN3" s="172">
        <f>AL3-AM3</f>
        <v>75</v>
      </c>
      <c r="AO3" s="62"/>
      <c r="AP3" s="63"/>
      <c r="AQ3" s="136"/>
      <c r="AR3" s="237" t="s">
        <v>74</v>
      </c>
      <c r="AS3" s="172">
        <v>57</v>
      </c>
      <c r="AT3" s="67">
        <v>43</v>
      </c>
      <c r="AU3" s="237">
        <f>COUNTIF(F3:AT3,"W")</f>
        <v>6</v>
      </c>
      <c r="AV3" s="172">
        <f>COUNTIF(F3:AR3,"L")</f>
        <v>1</v>
      </c>
      <c r="AW3" s="237">
        <f>AL3+AS3</f>
        <v>420</v>
      </c>
      <c r="AX3" s="256">
        <f>AW3/63</f>
        <v>6.666666666666667</v>
      </c>
      <c r="AY3" s="67">
        <f>AM3+AT3</f>
        <v>331</v>
      </c>
      <c r="AZ3" s="67">
        <f>AW3-AY3</f>
        <v>89</v>
      </c>
      <c r="BA3" s="62"/>
      <c r="BB3" s="63"/>
      <c r="BC3" s="136"/>
      <c r="BD3" s="244"/>
      <c r="BG3" s="247">
        <v>54</v>
      </c>
      <c r="BH3" s="137"/>
      <c r="BI3" s="54"/>
      <c r="BJ3" s="137"/>
      <c r="BK3" s="137"/>
      <c r="BL3" s="137"/>
      <c r="BM3" s="137"/>
      <c r="BN3" s="137"/>
      <c r="BO3" s="137"/>
    </row>
    <row r="4" spans="1:68" ht="11.25" customHeight="1" x14ac:dyDescent="0.2">
      <c r="A4" s="167" t="s">
        <v>95</v>
      </c>
      <c r="B4" s="135">
        <v>3</v>
      </c>
      <c r="C4" s="139" t="s">
        <v>152</v>
      </c>
      <c r="D4" s="59"/>
      <c r="E4" s="60"/>
      <c r="F4" s="61" t="s">
        <v>74</v>
      </c>
      <c r="G4" s="172">
        <v>76</v>
      </c>
      <c r="H4" s="172">
        <v>44</v>
      </c>
      <c r="I4" s="62"/>
      <c r="J4" s="63"/>
      <c r="K4" s="64" t="s">
        <v>74</v>
      </c>
      <c r="L4" s="172">
        <v>69</v>
      </c>
      <c r="M4" s="172">
        <v>21</v>
      </c>
      <c r="N4" s="62"/>
      <c r="O4" s="63"/>
      <c r="P4" s="64" t="s">
        <v>74</v>
      </c>
      <c r="Q4" s="172">
        <v>53</v>
      </c>
      <c r="R4" s="172">
        <v>39</v>
      </c>
      <c r="S4" s="62"/>
      <c r="T4" s="63"/>
      <c r="U4" s="64" t="s">
        <v>74</v>
      </c>
      <c r="V4" s="172">
        <v>68</v>
      </c>
      <c r="W4" s="172">
        <v>40</v>
      </c>
      <c r="X4" s="62"/>
      <c r="Y4" s="63"/>
      <c r="Z4" s="64" t="s">
        <v>74</v>
      </c>
      <c r="AA4" s="172">
        <v>68</v>
      </c>
      <c r="AB4" s="172">
        <v>50</v>
      </c>
      <c r="AC4" s="62"/>
      <c r="AD4" s="64" t="s">
        <v>30</v>
      </c>
      <c r="AE4" s="172">
        <v>54</v>
      </c>
      <c r="AF4" s="172">
        <v>58</v>
      </c>
      <c r="AG4" s="62"/>
      <c r="AH4" s="63"/>
      <c r="AI4" s="136"/>
      <c r="AJ4" s="237">
        <f t="shared" si="0"/>
        <v>5</v>
      </c>
      <c r="AK4" s="172">
        <f>COUNTIF(F4:AF4,"L")</f>
        <v>1</v>
      </c>
      <c r="AL4" s="64">
        <f>G4+L4+Q4+V4+AA4+AE4</f>
        <v>388</v>
      </c>
      <c r="AM4" s="172">
        <f t="shared" si="1"/>
        <v>252</v>
      </c>
      <c r="AN4" s="172">
        <f t="shared" si="2"/>
        <v>136</v>
      </c>
      <c r="AO4" s="62"/>
      <c r="AP4" s="63"/>
      <c r="AQ4" s="136"/>
      <c r="AR4" s="237" t="s">
        <v>30</v>
      </c>
      <c r="AS4" s="172">
        <v>58</v>
      </c>
      <c r="AT4" s="67">
        <v>61</v>
      </c>
      <c r="AU4" s="237">
        <f t="shared" si="3"/>
        <v>5</v>
      </c>
      <c r="AV4" s="172">
        <f>COUNTIF(F4:AR4,"L")</f>
        <v>2</v>
      </c>
      <c r="AW4" s="237">
        <f>AL4+AS4</f>
        <v>446</v>
      </c>
      <c r="AX4" s="256">
        <f>AW4/63</f>
        <v>7.0793650793650791</v>
      </c>
      <c r="AY4" s="67">
        <f t="shared" si="4"/>
        <v>313</v>
      </c>
      <c r="AZ4" s="67">
        <f t="shared" si="5"/>
        <v>133</v>
      </c>
      <c r="BA4" s="62"/>
      <c r="BB4" s="63"/>
      <c r="BC4" s="136"/>
      <c r="BD4" s="243" t="s">
        <v>95</v>
      </c>
      <c r="BE4" s="239" t="s">
        <v>252</v>
      </c>
      <c r="BG4" s="247">
        <v>52</v>
      </c>
      <c r="BH4" s="137"/>
      <c r="BI4" s="54"/>
      <c r="BJ4" s="137"/>
      <c r="BK4" s="137"/>
      <c r="BL4" s="137"/>
      <c r="BM4" s="137"/>
      <c r="BN4" s="137"/>
      <c r="BO4" s="137"/>
    </row>
    <row r="5" spans="1:68" ht="11.25" customHeight="1" x14ac:dyDescent="0.2">
      <c r="A5" s="167" t="s">
        <v>96</v>
      </c>
      <c r="B5" s="135">
        <v>1</v>
      </c>
      <c r="C5" s="139" t="s">
        <v>161</v>
      </c>
      <c r="D5" s="59"/>
      <c r="E5" s="60"/>
      <c r="F5" s="61" t="s">
        <v>74</v>
      </c>
      <c r="G5" s="172">
        <v>62</v>
      </c>
      <c r="H5" s="172">
        <v>41</v>
      </c>
      <c r="I5" s="62"/>
      <c r="J5" s="63"/>
      <c r="K5" s="64" t="s">
        <v>74</v>
      </c>
      <c r="L5" s="172">
        <v>72</v>
      </c>
      <c r="M5" s="172">
        <v>33</v>
      </c>
      <c r="N5" s="62"/>
      <c r="O5" s="63"/>
      <c r="P5" s="64" t="s">
        <v>74</v>
      </c>
      <c r="Q5" s="172">
        <v>62</v>
      </c>
      <c r="R5" s="172">
        <v>59</v>
      </c>
      <c r="S5" s="62"/>
      <c r="T5" s="63"/>
      <c r="U5" s="64" t="s">
        <v>74</v>
      </c>
      <c r="V5" s="172">
        <v>53</v>
      </c>
      <c r="W5" s="172">
        <v>43</v>
      </c>
      <c r="X5" s="62"/>
      <c r="Y5" s="63"/>
      <c r="Z5" s="64" t="s">
        <v>74</v>
      </c>
      <c r="AA5" s="172">
        <v>43</v>
      </c>
      <c r="AB5" s="172">
        <v>38</v>
      </c>
      <c r="AC5" s="62"/>
      <c r="AD5" s="64" t="s">
        <v>74</v>
      </c>
      <c r="AE5" s="172">
        <v>58</v>
      </c>
      <c r="AF5" s="172">
        <v>54</v>
      </c>
      <c r="AG5" s="62"/>
      <c r="AH5" s="63"/>
      <c r="AI5" s="136"/>
      <c r="AJ5" s="237">
        <f>COUNTIF(F5:AF5,"W")</f>
        <v>6</v>
      </c>
      <c r="AK5" s="172">
        <f>COUNTIF(F5:AF5,"L")</f>
        <v>0</v>
      </c>
      <c r="AL5" s="64">
        <f>G5+L5+Q5+V5+AA5+AE5</f>
        <v>350</v>
      </c>
      <c r="AM5" s="172">
        <f>H5+M5+R5+W5+AB5+AF5</f>
        <v>268</v>
      </c>
      <c r="AN5" s="172">
        <f>AL5-AM5</f>
        <v>82</v>
      </c>
      <c r="AO5" s="62"/>
      <c r="AP5" s="63"/>
      <c r="AQ5" s="136"/>
      <c r="AR5" s="237" t="s">
        <v>30</v>
      </c>
      <c r="AS5" s="67">
        <v>43</v>
      </c>
      <c r="AT5" s="67">
        <v>57</v>
      </c>
      <c r="AU5" s="237">
        <f>COUNTIF(F5:AT5,"W")</f>
        <v>6</v>
      </c>
      <c r="AV5" s="172">
        <f>COUNTIF(F5:AR5,"L")</f>
        <v>1</v>
      </c>
      <c r="AW5" s="64">
        <f>AL5+AS5</f>
        <v>393</v>
      </c>
      <c r="AX5" s="257">
        <f>AW5/63</f>
        <v>6.2380952380952381</v>
      </c>
      <c r="AY5" s="172">
        <f>AM5+AT5</f>
        <v>325</v>
      </c>
      <c r="AZ5" s="172">
        <f>AW5-AY5</f>
        <v>68</v>
      </c>
      <c r="BA5" s="62"/>
      <c r="BB5" s="63"/>
      <c r="BC5" s="136"/>
      <c r="BD5" s="244"/>
      <c r="BF5" s="189"/>
      <c r="BG5" s="247">
        <v>50</v>
      </c>
      <c r="BH5" s="137"/>
      <c r="BI5" s="54"/>
      <c r="BJ5" s="137"/>
      <c r="BK5" s="137"/>
      <c r="BL5" s="137"/>
      <c r="BM5" s="137"/>
      <c r="BN5" s="137"/>
      <c r="BO5" s="137"/>
    </row>
    <row r="6" spans="1:68" ht="11.25" customHeight="1" x14ac:dyDescent="0.2">
      <c r="A6" s="224" t="s">
        <v>97</v>
      </c>
      <c r="B6" s="225">
        <v>5</v>
      </c>
      <c r="C6" s="226" t="s">
        <v>205</v>
      </c>
      <c r="D6" s="227"/>
      <c r="E6" s="228"/>
      <c r="F6" s="229" t="s">
        <v>74</v>
      </c>
      <c r="G6" s="230">
        <v>73</v>
      </c>
      <c r="H6" s="230">
        <v>27</v>
      </c>
      <c r="I6" s="231"/>
      <c r="J6" s="232"/>
      <c r="K6" s="233" t="s">
        <v>30</v>
      </c>
      <c r="L6" s="230">
        <v>44</v>
      </c>
      <c r="M6" s="230">
        <v>66</v>
      </c>
      <c r="N6" s="231"/>
      <c r="O6" s="232"/>
      <c r="P6" s="233" t="s">
        <v>74</v>
      </c>
      <c r="Q6" s="230">
        <v>63</v>
      </c>
      <c r="R6" s="230">
        <v>46</v>
      </c>
      <c r="S6" s="231"/>
      <c r="T6" s="232"/>
      <c r="U6" s="233" t="s">
        <v>74</v>
      </c>
      <c r="V6" s="230">
        <v>64</v>
      </c>
      <c r="W6" s="230">
        <v>55</v>
      </c>
      <c r="X6" s="231"/>
      <c r="Y6" s="232"/>
      <c r="Z6" s="233" t="s">
        <v>74</v>
      </c>
      <c r="AA6" s="230">
        <v>58</v>
      </c>
      <c r="AB6" s="230">
        <v>30</v>
      </c>
      <c r="AC6" s="231"/>
      <c r="AD6" s="233" t="s">
        <v>74</v>
      </c>
      <c r="AE6" s="230">
        <v>42</v>
      </c>
      <c r="AF6" s="230">
        <v>25</v>
      </c>
      <c r="AG6" s="231"/>
      <c r="AH6" s="232"/>
      <c r="AI6" s="234"/>
      <c r="AJ6" s="235">
        <f t="shared" si="0"/>
        <v>5</v>
      </c>
      <c r="AK6" s="236">
        <f t="shared" ref="AK6:AK29" si="6">COUNTIF(F6:AF6,"L")</f>
        <v>1</v>
      </c>
      <c r="AL6" s="235">
        <f>G6+L6+Q6+V6+AA6+AE6</f>
        <v>344</v>
      </c>
      <c r="AM6" s="236">
        <f t="shared" si="1"/>
        <v>249</v>
      </c>
      <c r="AN6" s="236">
        <f t="shared" si="2"/>
        <v>95</v>
      </c>
      <c r="AO6" s="231"/>
      <c r="AP6" s="232"/>
      <c r="AQ6" s="234"/>
      <c r="AR6" s="233" t="s">
        <v>74</v>
      </c>
      <c r="AS6" s="230">
        <v>59</v>
      </c>
      <c r="AT6" s="236">
        <v>54</v>
      </c>
      <c r="AU6" s="235">
        <f t="shared" si="3"/>
        <v>6</v>
      </c>
      <c r="AV6" s="236">
        <f>COUNTIF(F6:AR6,"L")</f>
        <v>1</v>
      </c>
      <c r="AW6" s="235">
        <f t="shared" ref="AW6:AW29" si="7">AL6+AS6</f>
        <v>403</v>
      </c>
      <c r="AX6" s="256">
        <f t="shared" ref="AX6:AX29" si="8">AW6/63</f>
        <v>6.3968253968253972</v>
      </c>
      <c r="AY6" s="236">
        <f t="shared" si="4"/>
        <v>303</v>
      </c>
      <c r="AZ6" s="236">
        <f t="shared" si="5"/>
        <v>100</v>
      </c>
      <c r="BA6" s="231"/>
      <c r="BB6" s="232"/>
      <c r="BC6" s="234"/>
      <c r="BG6" s="247">
        <v>48</v>
      </c>
      <c r="BH6" s="137"/>
      <c r="BI6" s="54"/>
      <c r="BJ6" s="137"/>
      <c r="BK6" s="137"/>
      <c r="BL6" s="137"/>
      <c r="BM6" s="137"/>
      <c r="BN6" s="137"/>
      <c r="BO6" s="137"/>
    </row>
    <row r="7" spans="1:68" ht="11.25" customHeight="1" x14ac:dyDescent="0.2">
      <c r="A7" s="167" t="s">
        <v>98</v>
      </c>
      <c r="B7" s="135">
        <v>6</v>
      </c>
      <c r="C7" s="139" t="s">
        <v>209</v>
      </c>
      <c r="D7" s="59"/>
      <c r="E7" s="60"/>
      <c r="F7" s="61" t="s">
        <v>30</v>
      </c>
      <c r="G7" s="172">
        <v>55</v>
      </c>
      <c r="H7" s="172">
        <v>69</v>
      </c>
      <c r="I7" s="62"/>
      <c r="J7" s="63"/>
      <c r="K7" s="64" t="s">
        <v>74</v>
      </c>
      <c r="L7" s="172">
        <v>66</v>
      </c>
      <c r="M7" s="172">
        <v>36</v>
      </c>
      <c r="N7" s="62"/>
      <c r="O7" s="63"/>
      <c r="P7" s="64" t="s">
        <v>30</v>
      </c>
      <c r="Q7" s="172">
        <v>46</v>
      </c>
      <c r="R7" s="172">
        <v>63</v>
      </c>
      <c r="S7" s="62"/>
      <c r="T7" s="63"/>
      <c r="U7" s="64" t="s">
        <v>74</v>
      </c>
      <c r="V7" s="172">
        <v>70</v>
      </c>
      <c r="W7" s="172">
        <v>28</v>
      </c>
      <c r="X7" s="62"/>
      <c r="Y7" s="63"/>
      <c r="Z7" s="64" t="s">
        <v>74</v>
      </c>
      <c r="AA7" s="172">
        <v>58</v>
      </c>
      <c r="AB7" s="172">
        <v>49</v>
      </c>
      <c r="AC7" s="62"/>
      <c r="AD7" s="64" t="s">
        <v>74</v>
      </c>
      <c r="AE7" s="172">
        <v>66</v>
      </c>
      <c r="AF7" s="172">
        <v>44</v>
      </c>
      <c r="AG7" s="62"/>
      <c r="AH7" s="63"/>
      <c r="AI7" s="136"/>
      <c r="AJ7" s="237">
        <v>4</v>
      </c>
      <c r="AK7" s="172">
        <v>2</v>
      </c>
      <c r="AL7" s="64">
        <v>361</v>
      </c>
      <c r="AM7" s="172">
        <v>289</v>
      </c>
      <c r="AN7" s="172">
        <v>72</v>
      </c>
      <c r="AO7" s="62"/>
      <c r="AP7" s="63"/>
      <c r="AQ7" s="136"/>
      <c r="AR7" s="237" t="s">
        <v>30</v>
      </c>
      <c r="AS7" s="67">
        <v>54</v>
      </c>
      <c r="AT7" s="67">
        <v>59</v>
      </c>
      <c r="AU7" s="237">
        <f t="shared" si="3"/>
        <v>4</v>
      </c>
      <c r="AV7" s="172">
        <f t="shared" ref="AV7:AV29" si="9">COUNTIF(F7:AR7,"L")</f>
        <v>3</v>
      </c>
      <c r="AW7" s="64">
        <f t="shared" si="7"/>
        <v>415</v>
      </c>
      <c r="AX7" s="256">
        <f t="shared" si="8"/>
        <v>6.587301587301587</v>
      </c>
      <c r="AY7" s="172">
        <f t="shared" si="4"/>
        <v>348</v>
      </c>
      <c r="AZ7" s="172">
        <f t="shared" si="5"/>
        <v>67</v>
      </c>
      <c r="BA7" s="62"/>
      <c r="BB7" s="63"/>
      <c r="BC7" s="136"/>
      <c r="BG7" s="247">
        <v>46</v>
      </c>
      <c r="BH7" s="137"/>
      <c r="BI7" s="54"/>
      <c r="BJ7" s="137"/>
      <c r="BK7" s="137"/>
      <c r="BL7" s="137"/>
      <c r="BM7" s="137"/>
      <c r="BN7" s="137"/>
      <c r="BO7" s="137"/>
    </row>
    <row r="8" spans="1:68" ht="11.25" customHeight="1" x14ac:dyDescent="0.2">
      <c r="A8" s="167" t="s">
        <v>99</v>
      </c>
      <c r="B8" s="135">
        <v>7</v>
      </c>
      <c r="C8" s="139" t="s">
        <v>86</v>
      </c>
      <c r="D8" s="59"/>
      <c r="E8" s="60"/>
      <c r="F8" s="61" t="s">
        <v>74</v>
      </c>
      <c r="G8" s="172">
        <v>69</v>
      </c>
      <c r="H8" s="172">
        <v>55</v>
      </c>
      <c r="I8" s="62"/>
      <c r="J8" s="63"/>
      <c r="K8" s="64" t="s">
        <v>74</v>
      </c>
      <c r="L8" s="172">
        <v>66</v>
      </c>
      <c r="M8" s="172">
        <v>44</v>
      </c>
      <c r="N8" s="62"/>
      <c r="O8" s="63"/>
      <c r="P8" s="64" t="s">
        <v>74</v>
      </c>
      <c r="Q8" s="172">
        <v>59</v>
      </c>
      <c r="R8" s="172">
        <v>45</v>
      </c>
      <c r="S8" s="62"/>
      <c r="T8" s="63"/>
      <c r="U8" s="64" t="s">
        <v>30</v>
      </c>
      <c r="V8" s="172">
        <v>54</v>
      </c>
      <c r="W8" s="172">
        <v>64</v>
      </c>
      <c r="X8" s="62"/>
      <c r="Y8" s="63"/>
      <c r="Z8" s="64" t="s">
        <v>30</v>
      </c>
      <c r="AA8" s="172">
        <v>49</v>
      </c>
      <c r="AB8" s="172">
        <v>59</v>
      </c>
      <c r="AC8" s="62"/>
      <c r="AD8" s="64" t="s">
        <v>74</v>
      </c>
      <c r="AE8" s="172">
        <v>50</v>
      </c>
      <c r="AF8" s="172">
        <v>43</v>
      </c>
      <c r="AG8" s="62"/>
      <c r="AH8" s="63"/>
      <c r="AI8" s="136"/>
      <c r="AJ8" s="237">
        <f t="shared" ref="AJ8:AJ29" si="10">COUNTIF(F8:AF8,"W")</f>
        <v>4</v>
      </c>
      <c r="AK8" s="172">
        <f t="shared" si="6"/>
        <v>2</v>
      </c>
      <c r="AL8" s="64">
        <f t="shared" ref="AL8:AL13" si="11">G8+L8+Q8+V8+AA8+AE8</f>
        <v>347</v>
      </c>
      <c r="AM8" s="172">
        <f t="shared" si="1"/>
        <v>310</v>
      </c>
      <c r="AN8" s="172">
        <f t="shared" si="2"/>
        <v>37</v>
      </c>
      <c r="AO8" s="62"/>
      <c r="AP8" s="63"/>
      <c r="AQ8" s="136"/>
      <c r="AR8" s="237" t="s">
        <v>74</v>
      </c>
      <c r="AS8" s="67">
        <v>68</v>
      </c>
      <c r="AT8" s="67">
        <v>58</v>
      </c>
      <c r="AU8" s="237">
        <f t="shared" si="3"/>
        <v>5</v>
      </c>
      <c r="AV8" s="172">
        <f t="shared" si="9"/>
        <v>2</v>
      </c>
      <c r="AW8" s="64">
        <f t="shared" si="7"/>
        <v>415</v>
      </c>
      <c r="AX8" s="256">
        <f t="shared" si="8"/>
        <v>6.587301587301587</v>
      </c>
      <c r="AY8" s="172">
        <f t="shared" si="4"/>
        <v>368</v>
      </c>
      <c r="AZ8" s="172">
        <f t="shared" si="5"/>
        <v>47</v>
      </c>
      <c r="BA8" s="62"/>
      <c r="BB8" s="63"/>
      <c r="BC8" s="136"/>
      <c r="BG8" s="247">
        <v>44</v>
      </c>
      <c r="BH8" s="137"/>
      <c r="BI8" s="54"/>
      <c r="BJ8" s="137"/>
      <c r="BK8" s="137"/>
      <c r="BL8" s="137"/>
      <c r="BM8" s="137"/>
      <c r="BN8" s="137"/>
      <c r="BO8" s="137"/>
    </row>
    <row r="9" spans="1:68" ht="11.25" customHeight="1" x14ac:dyDescent="0.2">
      <c r="A9" s="167" t="s">
        <v>100</v>
      </c>
      <c r="B9" s="135">
        <v>8</v>
      </c>
      <c r="C9" s="139" t="s">
        <v>230</v>
      </c>
      <c r="D9" s="59"/>
      <c r="E9" s="60"/>
      <c r="F9" s="61" t="s">
        <v>74</v>
      </c>
      <c r="G9" s="172">
        <v>56</v>
      </c>
      <c r="H9" s="172">
        <v>51</v>
      </c>
      <c r="I9" s="62"/>
      <c r="J9" s="63"/>
      <c r="K9" s="61" t="s">
        <v>74</v>
      </c>
      <c r="L9" s="172">
        <v>75</v>
      </c>
      <c r="M9" s="172">
        <v>4</v>
      </c>
      <c r="N9" s="62"/>
      <c r="O9" s="63"/>
      <c r="P9" s="64" t="s">
        <v>74</v>
      </c>
      <c r="Q9" s="172">
        <v>47</v>
      </c>
      <c r="R9" s="172">
        <v>16</v>
      </c>
      <c r="S9" s="62"/>
      <c r="T9" s="63"/>
      <c r="U9" s="64" t="s">
        <v>30</v>
      </c>
      <c r="V9" s="172">
        <v>43</v>
      </c>
      <c r="W9" s="172">
        <v>53</v>
      </c>
      <c r="X9" s="62"/>
      <c r="Y9" s="63"/>
      <c r="Z9" s="64" t="s">
        <v>30</v>
      </c>
      <c r="AA9" s="172">
        <v>50</v>
      </c>
      <c r="AB9" s="172">
        <v>68</v>
      </c>
      <c r="AC9" s="62"/>
      <c r="AD9" s="64" t="s">
        <v>74</v>
      </c>
      <c r="AE9" s="172">
        <v>54</v>
      </c>
      <c r="AF9" s="172">
        <v>47</v>
      </c>
      <c r="AG9" s="62"/>
      <c r="AH9" s="63"/>
      <c r="AI9" s="136"/>
      <c r="AJ9" s="237">
        <f t="shared" si="10"/>
        <v>4</v>
      </c>
      <c r="AK9" s="172">
        <f t="shared" si="6"/>
        <v>2</v>
      </c>
      <c r="AL9" s="64">
        <f t="shared" si="11"/>
        <v>325</v>
      </c>
      <c r="AM9" s="172">
        <f t="shared" si="1"/>
        <v>239</v>
      </c>
      <c r="AN9" s="172">
        <f t="shared" si="2"/>
        <v>86</v>
      </c>
      <c r="AO9" s="62"/>
      <c r="AP9" s="63"/>
      <c r="AQ9" s="136"/>
      <c r="AR9" s="237" t="s">
        <v>30</v>
      </c>
      <c r="AS9" s="67">
        <v>58</v>
      </c>
      <c r="AT9" s="67">
        <v>68</v>
      </c>
      <c r="AU9" s="237">
        <f t="shared" si="3"/>
        <v>4</v>
      </c>
      <c r="AV9" s="172">
        <f t="shared" si="9"/>
        <v>3</v>
      </c>
      <c r="AW9" s="64">
        <f t="shared" si="7"/>
        <v>383</v>
      </c>
      <c r="AX9" s="256">
        <f t="shared" si="8"/>
        <v>6.0793650793650791</v>
      </c>
      <c r="AY9" s="172">
        <f t="shared" si="4"/>
        <v>307</v>
      </c>
      <c r="AZ9" s="172">
        <f t="shared" si="5"/>
        <v>76</v>
      </c>
      <c r="BA9" s="62"/>
      <c r="BB9" s="63"/>
      <c r="BC9" s="136"/>
      <c r="BG9" s="247">
        <v>42</v>
      </c>
      <c r="BH9" s="137"/>
      <c r="BI9" s="54"/>
      <c r="BJ9" s="137"/>
      <c r="BK9" s="137"/>
      <c r="BL9" s="137"/>
      <c r="BM9" s="137"/>
      <c r="BN9" s="137"/>
      <c r="BO9" s="137"/>
    </row>
    <row r="10" spans="1:68" ht="11.25" customHeight="1" x14ac:dyDescent="0.2">
      <c r="A10" s="167" t="s">
        <v>101</v>
      </c>
      <c r="B10" s="135">
        <v>9</v>
      </c>
      <c r="C10" s="139" t="s">
        <v>188</v>
      </c>
      <c r="D10" s="59"/>
      <c r="E10" s="60"/>
      <c r="F10" s="61" t="s">
        <v>30</v>
      </c>
      <c r="G10" s="172">
        <v>44</v>
      </c>
      <c r="H10" s="172">
        <v>76</v>
      </c>
      <c r="I10" s="62"/>
      <c r="J10" s="63"/>
      <c r="K10" s="64" t="s">
        <v>74</v>
      </c>
      <c r="L10" s="172">
        <v>69</v>
      </c>
      <c r="M10" s="172">
        <v>47</v>
      </c>
      <c r="N10" s="62"/>
      <c r="O10" s="63"/>
      <c r="P10" s="64" t="s">
        <v>74</v>
      </c>
      <c r="Q10" s="172">
        <v>51</v>
      </c>
      <c r="R10" s="172">
        <v>42</v>
      </c>
      <c r="S10" s="62"/>
      <c r="T10" s="63"/>
      <c r="U10" s="64" t="s">
        <v>30</v>
      </c>
      <c r="V10" s="172">
        <v>28</v>
      </c>
      <c r="W10" s="172">
        <v>70</v>
      </c>
      <c r="X10" s="62"/>
      <c r="Y10" s="63"/>
      <c r="Z10" s="64" t="s">
        <v>74</v>
      </c>
      <c r="AA10" s="172">
        <v>53</v>
      </c>
      <c r="AB10" s="172">
        <v>29</v>
      </c>
      <c r="AC10" s="62"/>
      <c r="AD10" s="64" t="s">
        <v>74</v>
      </c>
      <c r="AE10" s="172">
        <v>57</v>
      </c>
      <c r="AF10" s="172">
        <v>54</v>
      </c>
      <c r="AG10" s="62"/>
      <c r="AH10" s="63"/>
      <c r="AI10" s="136"/>
      <c r="AJ10" s="237">
        <f t="shared" si="10"/>
        <v>4</v>
      </c>
      <c r="AK10" s="172">
        <f t="shared" si="6"/>
        <v>2</v>
      </c>
      <c r="AL10" s="64">
        <f t="shared" si="11"/>
        <v>302</v>
      </c>
      <c r="AM10" s="172">
        <f t="shared" si="1"/>
        <v>318</v>
      </c>
      <c r="AN10" s="172">
        <f t="shared" si="2"/>
        <v>-16</v>
      </c>
      <c r="AO10" s="62"/>
      <c r="AP10" s="63"/>
      <c r="AQ10" s="136"/>
      <c r="AR10" s="237" t="s">
        <v>74</v>
      </c>
      <c r="AS10" s="67">
        <v>59</v>
      </c>
      <c r="AT10" s="67">
        <v>51</v>
      </c>
      <c r="AU10" s="237">
        <f t="shared" si="3"/>
        <v>5</v>
      </c>
      <c r="AV10" s="172">
        <f t="shared" si="9"/>
        <v>2</v>
      </c>
      <c r="AW10" s="64">
        <f t="shared" si="7"/>
        <v>361</v>
      </c>
      <c r="AX10" s="256">
        <f t="shared" si="8"/>
        <v>5.7301587301587302</v>
      </c>
      <c r="AY10" s="172">
        <f t="shared" si="4"/>
        <v>369</v>
      </c>
      <c r="AZ10" s="172">
        <f t="shared" si="5"/>
        <v>-8</v>
      </c>
      <c r="BA10" s="62"/>
      <c r="BB10" s="63"/>
      <c r="BC10" s="136"/>
      <c r="BG10" s="247">
        <v>40</v>
      </c>
      <c r="BH10" s="137"/>
      <c r="BI10" s="54"/>
      <c r="BJ10" s="137"/>
      <c r="BK10" s="137"/>
      <c r="BL10" s="137"/>
      <c r="BM10" s="137"/>
      <c r="BN10" s="137"/>
      <c r="BO10" s="137"/>
      <c r="BP10" s="137"/>
    </row>
    <row r="11" spans="1:68" ht="11.25" customHeight="1" x14ac:dyDescent="0.2">
      <c r="A11" s="167" t="s">
        <v>102</v>
      </c>
      <c r="B11" s="135">
        <v>10</v>
      </c>
      <c r="C11" s="139" t="s">
        <v>156</v>
      </c>
      <c r="D11" s="59"/>
      <c r="E11" s="60"/>
      <c r="F11" s="61" t="s">
        <v>30</v>
      </c>
      <c r="G11" s="172">
        <v>45</v>
      </c>
      <c r="H11" s="172">
        <v>48</v>
      </c>
      <c r="I11" s="62"/>
      <c r="J11" s="63"/>
      <c r="K11" s="64" t="s">
        <v>30</v>
      </c>
      <c r="L11" s="172">
        <v>46</v>
      </c>
      <c r="M11" s="172">
        <v>68</v>
      </c>
      <c r="N11" s="62"/>
      <c r="O11" s="63"/>
      <c r="P11" s="64" t="s">
        <v>74</v>
      </c>
      <c r="Q11" s="172">
        <v>58</v>
      </c>
      <c r="R11" s="172">
        <v>41</v>
      </c>
      <c r="S11" s="62"/>
      <c r="T11" s="63"/>
      <c r="U11" s="64" t="s">
        <v>74</v>
      </c>
      <c r="V11" s="172">
        <v>47</v>
      </c>
      <c r="W11" s="172">
        <v>41</v>
      </c>
      <c r="X11" s="62"/>
      <c r="Y11" s="63"/>
      <c r="Z11" s="64" t="s">
        <v>74</v>
      </c>
      <c r="AA11" s="172">
        <v>41</v>
      </c>
      <c r="AB11" s="172">
        <v>34</v>
      </c>
      <c r="AC11" s="62"/>
      <c r="AD11" s="64" t="s">
        <v>74</v>
      </c>
      <c r="AE11" s="172">
        <v>56</v>
      </c>
      <c r="AF11" s="172">
        <v>46</v>
      </c>
      <c r="AG11" s="62"/>
      <c r="AH11" s="63"/>
      <c r="AI11" s="136"/>
      <c r="AJ11" s="237">
        <f t="shared" si="10"/>
        <v>4</v>
      </c>
      <c r="AK11" s="172">
        <f t="shared" si="6"/>
        <v>2</v>
      </c>
      <c r="AL11" s="64">
        <f t="shared" si="11"/>
        <v>293</v>
      </c>
      <c r="AM11" s="172">
        <f t="shared" si="1"/>
        <v>278</v>
      </c>
      <c r="AN11" s="172">
        <f t="shared" si="2"/>
        <v>15</v>
      </c>
      <c r="AO11" s="62"/>
      <c r="AP11" s="63"/>
      <c r="AQ11" s="136"/>
      <c r="AR11" s="237" t="s">
        <v>30</v>
      </c>
      <c r="AS11" s="67">
        <v>51</v>
      </c>
      <c r="AT11" s="67">
        <v>59</v>
      </c>
      <c r="AU11" s="237">
        <f t="shared" si="3"/>
        <v>4</v>
      </c>
      <c r="AV11" s="172">
        <f t="shared" si="9"/>
        <v>3</v>
      </c>
      <c r="AW11" s="64">
        <f t="shared" si="7"/>
        <v>344</v>
      </c>
      <c r="AX11" s="256">
        <f t="shared" si="8"/>
        <v>5.4603174603174605</v>
      </c>
      <c r="AY11" s="172">
        <f t="shared" si="4"/>
        <v>337</v>
      </c>
      <c r="AZ11" s="172">
        <f t="shared" si="5"/>
        <v>7</v>
      </c>
      <c r="BA11" s="62"/>
      <c r="BB11" s="63"/>
      <c r="BC11" s="136"/>
      <c r="BG11" s="247">
        <v>38</v>
      </c>
      <c r="BH11" s="137"/>
      <c r="BI11" s="54"/>
      <c r="BJ11" s="137"/>
      <c r="BK11" s="137"/>
      <c r="BL11" s="137"/>
      <c r="BM11" s="137"/>
      <c r="BN11" s="137"/>
      <c r="BO11" s="137"/>
      <c r="BP11" s="137"/>
    </row>
    <row r="12" spans="1:68" ht="11.25" customHeight="1" x14ac:dyDescent="0.2">
      <c r="A12" s="167" t="s">
        <v>103</v>
      </c>
      <c r="B12" s="135">
        <v>11</v>
      </c>
      <c r="C12" s="139" t="s">
        <v>213</v>
      </c>
      <c r="D12" s="59"/>
      <c r="E12" s="60"/>
      <c r="F12" s="61" t="s">
        <v>74</v>
      </c>
      <c r="G12" s="172">
        <v>63</v>
      </c>
      <c r="H12" s="172">
        <v>41</v>
      </c>
      <c r="I12" s="62"/>
      <c r="J12" s="63"/>
      <c r="K12" s="64" t="s">
        <v>74</v>
      </c>
      <c r="L12" s="172">
        <v>72</v>
      </c>
      <c r="M12" s="172">
        <v>39</v>
      </c>
      <c r="N12" s="62"/>
      <c r="O12" s="63"/>
      <c r="P12" s="64" t="s">
        <v>30</v>
      </c>
      <c r="Q12" s="172">
        <v>59</v>
      </c>
      <c r="R12" s="172">
        <v>62</v>
      </c>
      <c r="S12" s="62"/>
      <c r="T12" s="63"/>
      <c r="U12" s="64" t="s">
        <v>30</v>
      </c>
      <c r="V12" s="172">
        <v>58</v>
      </c>
      <c r="W12" s="172">
        <v>67</v>
      </c>
      <c r="X12" s="62"/>
      <c r="Y12" s="63"/>
      <c r="Z12" s="64" t="s">
        <v>74</v>
      </c>
      <c r="AA12" s="172">
        <v>59</v>
      </c>
      <c r="AB12" s="172">
        <v>49</v>
      </c>
      <c r="AC12" s="62"/>
      <c r="AD12" s="64" t="s">
        <v>30</v>
      </c>
      <c r="AE12" s="172">
        <v>38</v>
      </c>
      <c r="AF12" s="172">
        <v>59</v>
      </c>
      <c r="AG12" s="62"/>
      <c r="AH12" s="63"/>
      <c r="AI12" s="136"/>
      <c r="AJ12" s="237">
        <f t="shared" si="10"/>
        <v>3</v>
      </c>
      <c r="AK12" s="172">
        <f t="shared" si="6"/>
        <v>3</v>
      </c>
      <c r="AL12" s="64">
        <f t="shared" si="11"/>
        <v>349</v>
      </c>
      <c r="AM12" s="172">
        <f t="shared" si="1"/>
        <v>317</v>
      </c>
      <c r="AN12" s="172">
        <f t="shared" si="2"/>
        <v>32</v>
      </c>
      <c r="AO12" s="62"/>
      <c r="AP12" s="63"/>
      <c r="AQ12" s="136"/>
      <c r="AR12" s="237" t="s">
        <v>74</v>
      </c>
      <c r="AS12" s="67">
        <v>67</v>
      </c>
      <c r="AT12" s="67">
        <v>46</v>
      </c>
      <c r="AU12" s="237">
        <f t="shared" si="3"/>
        <v>4</v>
      </c>
      <c r="AV12" s="172">
        <f t="shared" si="9"/>
        <v>3</v>
      </c>
      <c r="AW12" s="64">
        <f t="shared" si="7"/>
        <v>416</v>
      </c>
      <c r="AX12" s="256">
        <f t="shared" si="8"/>
        <v>6.6031746031746028</v>
      </c>
      <c r="AY12" s="172">
        <f t="shared" si="4"/>
        <v>363</v>
      </c>
      <c r="AZ12" s="172">
        <f t="shared" si="5"/>
        <v>53</v>
      </c>
      <c r="BA12" s="62"/>
      <c r="BB12" s="63"/>
      <c r="BC12" s="136"/>
      <c r="BG12" s="247">
        <v>36</v>
      </c>
      <c r="BH12" s="137"/>
      <c r="BI12" s="54"/>
      <c r="BJ12" s="137"/>
      <c r="BK12" s="137"/>
      <c r="BL12" s="137"/>
      <c r="BM12" s="137"/>
      <c r="BN12" s="137"/>
      <c r="BO12" s="137"/>
    </row>
    <row r="13" spans="1:68" ht="11.25" customHeight="1" x14ac:dyDescent="0.2">
      <c r="A13" s="167" t="s">
        <v>104</v>
      </c>
      <c r="B13" s="135">
        <v>12</v>
      </c>
      <c r="C13" s="139" t="s">
        <v>189</v>
      </c>
      <c r="D13" s="59"/>
      <c r="E13" s="60"/>
      <c r="F13" s="61" t="s">
        <v>74</v>
      </c>
      <c r="G13" s="172">
        <v>48</v>
      </c>
      <c r="H13" s="172">
        <v>45</v>
      </c>
      <c r="I13" s="62"/>
      <c r="J13" s="63"/>
      <c r="K13" s="64" t="s">
        <v>30</v>
      </c>
      <c r="L13" s="67">
        <v>53</v>
      </c>
      <c r="M13" s="172">
        <v>61</v>
      </c>
      <c r="N13" s="62"/>
      <c r="O13" s="63"/>
      <c r="P13" s="64" t="s">
        <v>30</v>
      </c>
      <c r="Q13" s="172">
        <v>24</v>
      </c>
      <c r="R13" s="172">
        <v>60</v>
      </c>
      <c r="S13" s="62"/>
      <c r="T13" s="63"/>
      <c r="U13" s="64" t="s">
        <v>74</v>
      </c>
      <c r="V13" s="172">
        <v>53</v>
      </c>
      <c r="W13" s="172">
        <v>27</v>
      </c>
      <c r="X13" s="62"/>
      <c r="Y13" s="63"/>
      <c r="Z13" s="64" t="s">
        <v>74</v>
      </c>
      <c r="AA13" s="172">
        <v>40</v>
      </c>
      <c r="AB13" s="172">
        <v>33</v>
      </c>
      <c r="AC13" s="62"/>
      <c r="AD13" s="64" t="s">
        <v>74</v>
      </c>
      <c r="AE13" s="172">
        <v>49</v>
      </c>
      <c r="AF13" s="172">
        <v>31</v>
      </c>
      <c r="AG13" s="62"/>
      <c r="AH13" s="63"/>
      <c r="AI13" s="136"/>
      <c r="AJ13" s="237">
        <f>COUNTIF(F13:AF13,"W")</f>
        <v>4</v>
      </c>
      <c r="AK13" s="172">
        <f>COUNTIF(F13:AF13,"L")</f>
        <v>2</v>
      </c>
      <c r="AL13" s="64">
        <f t="shared" si="11"/>
        <v>267</v>
      </c>
      <c r="AM13" s="172">
        <f>H13+M13+R13+W13+AB13+AF13</f>
        <v>257</v>
      </c>
      <c r="AN13" s="172">
        <f>AL13-AM13</f>
        <v>10</v>
      </c>
      <c r="AO13" s="62"/>
      <c r="AP13" s="63"/>
      <c r="AQ13" s="136"/>
      <c r="AR13" s="237" t="s">
        <v>30</v>
      </c>
      <c r="AS13" s="67">
        <v>46</v>
      </c>
      <c r="AT13" s="67">
        <v>67</v>
      </c>
      <c r="AU13" s="237">
        <f t="shared" si="3"/>
        <v>4</v>
      </c>
      <c r="AV13" s="172">
        <f t="shared" si="9"/>
        <v>3</v>
      </c>
      <c r="AW13" s="64">
        <f t="shared" si="7"/>
        <v>313</v>
      </c>
      <c r="AX13" s="256">
        <f t="shared" si="8"/>
        <v>4.9682539682539684</v>
      </c>
      <c r="AY13" s="172">
        <f t="shared" si="4"/>
        <v>324</v>
      </c>
      <c r="AZ13" s="172">
        <f t="shared" si="5"/>
        <v>-11</v>
      </c>
      <c r="BA13" s="62"/>
      <c r="BB13" s="63"/>
      <c r="BC13" s="136"/>
      <c r="BG13" s="247">
        <v>34</v>
      </c>
      <c r="BH13" s="137"/>
      <c r="BI13" s="54"/>
      <c r="BJ13" s="137"/>
      <c r="BK13" s="137"/>
      <c r="BL13" s="137"/>
      <c r="BM13" s="137"/>
      <c r="BN13" s="137"/>
      <c r="BO13" s="137"/>
    </row>
    <row r="14" spans="1:68" ht="11.25" customHeight="1" x14ac:dyDescent="0.2">
      <c r="A14" s="167" t="s">
        <v>105</v>
      </c>
      <c r="B14" s="135">
        <v>13</v>
      </c>
      <c r="C14" s="139" t="s">
        <v>153</v>
      </c>
      <c r="D14" s="59"/>
      <c r="E14" s="60"/>
      <c r="F14" s="61" t="s">
        <v>30</v>
      </c>
      <c r="G14" s="172">
        <v>51</v>
      </c>
      <c r="H14" s="172">
        <v>56</v>
      </c>
      <c r="I14" s="62"/>
      <c r="J14" s="63"/>
      <c r="K14" s="64" t="s">
        <v>74</v>
      </c>
      <c r="L14" s="172">
        <v>53</v>
      </c>
      <c r="M14" s="172">
        <v>20</v>
      </c>
      <c r="N14" s="62"/>
      <c r="O14" s="63"/>
      <c r="P14" s="64" t="s">
        <v>74</v>
      </c>
      <c r="Q14" s="172">
        <v>52</v>
      </c>
      <c r="R14" s="172">
        <v>12</v>
      </c>
      <c r="S14" s="62"/>
      <c r="T14" s="63"/>
      <c r="U14" s="64" t="s">
        <v>74</v>
      </c>
      <c r="V14" s="172">
        <v>50</v>
      </c>
      <c r="W14" s="172">
        <v>30</v>
      </c>
      <c r="X14" s="62"/>
      <c r="Y14" s="63"/>
      <c r="Z14" s="64" t="s">
        <v>30</v>
      </c>
      <c r="AA14" s="172">
        <v>49</v>
      </c>
      <c r="AB14" s="172">
        <v>58</v>
      </c>
      <c r="AC14" s="62"/>
      <c r="AD14" s="64" t="s">
        <v>30</v>
      </c>
      <c r="AE14" s="172">
        <v>54</v>
      </c>
      <c r="AF14" s="172">
        <v>57</v>
      </c>
      <c r="AG14" s="62"/>
      <c r="AH14" s="63"/>
      <c r="AI14" s="136"/>
      <c r="AJ14" s="237">
        <v>3</v>
      </c>
      <c r="AK14" s="172">
        <v>3</v>
      </c>
      <c r="AL14" s="64">
        <v>309</v>
      </c>
      <c r="AM14" s="172">
        <v>233</v>
      </c>
      <c r="AN14" s="172">
        <v>76</v>
      </c>
      <c r="AO14" s="62"/>
      <c r="AP14" s="63"/>
      <c r="AQ14" s="136"/>
      <c r="AR14" s="237" t="s">
        <v>74</v>
      </c>
      <c r="AS14" s="67">
        <v>65</v>
      </c>
      <c r="AT14" s="67">
        <v>47</v>
      </c>
      <c r="AU14" s="237">
        <f t="shared" si="3"/>
        <v>4</v>
      </c>
      <c r="AV14" s="172">
        <f t="shared" si="9"/>
        <v>3</v>
      </c>
      <c r="AW14" s="64">
        <f t="shared" si="7"/>
        <v>374</v>
      </c>
      <c r="AX14" s="256">
        <f t="shared" si="8"/>
        <v>5.9365079365079367</v>
      </c>
      <c r="AY14" s="172">
        <f t="shared" si="4"/>
        <v>280</v>
      </c>
      <c r="AZ14" s="172">
        <f t="shared" si="5"/>
        <v>94</v>
      </c>
      <c r="BA14" s="62"/>
      <c r="BB14" s="63"/>
      <c r="BC14" s="136"/>
      <c r="BG14" s="247">
        <v>32</v>
      </c>
      <c r="BH14" s="137"/>
      <c r="BI14" s="54"/>
      <c r="BJ14" s="137"/>
      <c r="BK14" s="137"/>
      <c r="BL14" s="137"/>
      <c r="BM14" s="137"/>
      <c r="BN14" s="137"/>
      <c r="BO14" s="137"/>
    </row>
    <row r="15" spans="1:68" ht="11.25" customHeight="1" x14ac:dyDescent="0.2">
      <c r="A15" s="167" t="s">
        <v>106</v>
      </c>
      <c r="B15" s="135">
        <v>14</v>
      </c>
      <c r="C15" s="139" t="s">
        <v>208</v>
      </c>
      <c r="D15" s="59"/>
      <c r="E15" s="60"/>
      <c r="F15" s="61" t="s">
        <v>30</v>
      </c>
      <c r="G15" s="172">
        <v>59</v>
      </c>
      <c r="H15" s="172">
        <v>62</v>
      </c>
      <c r="I15" s="62"/>
      <c r="J15" s="63"/>
      <c r="K15" s="64" t="s">
        <v>74</v>
      </c>
      <c r="L15" s="172">
        <v>61</v>
      </c>
      <c r="M15" s="172">
        <v>53</v>
      </c>
      <c r="N15" s="62"/>
      <c r="O15" s="63"/>
      <c r="P15" s="64" t="s">
        <v>30</v>
      </c>
      <c r="Q15" s="172">
        <v>41</v>
      </c>
      <c r="R15" s="172">
        <v>58</v>
      </c>
      <c r="S15" s="62"/>
      <c r="T15" s="63"/>
      <c r="U15" s="64" t="s">
        <v>30</v>
      </c>
      <c r="V15" s="172">
        <v>55</v>
      </c>
      <c r="W15" s="172">
        <v>64</v>
      </c>
      <c r="X15" s="62"/>
      <c r="Y15" s="63"/>
      <c r="Z15" s="64" t="s">
        <v>74</v>
      </c>
      <c r="AA15" s="172">
        <v>53</v>
      </c>
      <c r="AB15" s="172">
        <v>51</v>
      </c>
      <c r="AC15" s="62"/>
      <c r="AD15" s="64" t="s">
        <v>74</v>
      </c>
      <c r="AE15" s="172">
        <v>45</v>
      </c>
      <c r="AF15" s="172">
        <v>31</v>
      </c>
      <c r="AG15" s="62"/>
      <c r="AH15" s="63"/>
      <c r="AI15" s="136"/>
      <c r="AJ15" s="237">
        <f t="shared" si="10"/>
        <v>3</v>
      </c>
      <c r="AK15" s="172">
        <f t="shared" si="6"/>
        <v>3</v>
      </c>
      <c r="AL15" s="64">
        <f t="shared" ref="AL15:AL29" si="12">G15+L15+Q15+V15+AA15+AE15</f>
        <v>314</v>
      </c>
      <c r="AM15" s="172">
        <f t="shared" si="1"/>
        <v>319</v>
      </c>
      <c r="AN15" s="172">
        <f t="shared" si="2"/>
        <v>-5</v>
      </c>
      <c r="AO15" s="62"/>
      <c r="AP15" s="63"/>
      <c r="AQ15" s="136"/>
      <c r="AR15" s="237" t="s">
        <v>30</v>
      </c>
      <c r="AS15" s="67">
        <v>47</v>
      </c>
      <c r="AT15" s="67">
        <v>65</v>
      </c>
      <c r="AU15" s="237">
        <f t="shared" si="3"/>
        <v>3</v>
      </c>
      <c r="AV15" s="172">
        <f t="shared" si="9"/>
        <v>4</v>
      </c>
      <c r="AW15" s="64">
        <f t="shared" si="7"/>
        <v>361</v>
      </c>
      <c r="AX15" s="256">
        <f t="shared" si="8"/>
        <v>5.7301587301587302</v>
      </c>
      <c r="AY15" s="172">
        <f t="shared" si="4"/>
        <v>384</v>
      </c>
      <c r="AZ15" s="172">
        <f t="shared" si="5"/>
        <v>-23</v>
      </c>
      <c r="BA15" s="62"/>
      <c r="BB15" s="63"/>
      <c r="BC15" s="136"/>
      <c r="BG15" s="247">
        <v>30</v>
      </c>
      <c r="BH15" s="137"/>
      <c r="BI15" s="54"/>
      <c r="BJ15" s="137"/>
      <c r="BK15" s="137"/>
      <c r="BL15" s="137"/>
      <c r="BM15" s="137"/>
      <c r="BN15" s="137"/>
      <c r="BO15" s="137"/>
    </row>
    <row r="16" spans="1:68" ht="11.25" customHeight="1" x14ac:dyDescent="0.2">
      <c r="A16" s="167" t="s">
        <v>107</v>
      </c>
      <c r="B16" s="135">
        <v>15</v>
      </c>
      <c r="C16" s="139" t="s">
        <v>229</v>
      </c>
      <c r="D16" s="59"/>
      <c r="E16" s="60"/>
      <c r="F16" s="61" t="s">
        <v>74</v>
      </c>
      <c r="G16" s="172">
        <v>52</v>
      </c>
      <c r="H16" s="172">
        <v>43</v>
      </c>
      <c r="I16" s="62"/>
      <c r="J16" s="63"/>
      <c r="K16" s="64" t="s">
        <v>30</v>
      </c>
      <c r="L16" s="172">
        <v>45</v>
      </c>
      <c r="M16" s="172">
        <v>70</v>
      </c>
      <c r="N16" s="62"/>
      <c r="O16" s="63"/>
      <c r="P16" s="64" t="s">
        <v>30</v>
      </c>
      <c r="Q16" s="172">
        <v>32</v>
      </c>
      <c r="R16" s="172">
        <v>70</v>
      </c>
      <c r="S16" s="62"/>
      <c r="T16" s="63"/>
      <c r="U16" s="64" t="s">
        <v>74</v>
      </c>
      <c r="V16" s="172">
        <v>50</v>
      </c>
      <c r="W16" s="172">
        <v>36</v>
      </c>
      <c r="X16" s="62"/>
      <c r="Y16" s="63"/>
      <c r="Z16" s="64" t="s">
        <v>74</v>
      </c>
      <c r="AA16" s="172">
        <v>52</v>
      </c>
      <c r="AB16" s="172">
        <v>41</v>
      </c>
      <c r="AC16" s="62"/>
      <c r="AD16" s="64" t="s">
        <v>30</v>
      </c>
      <c r="AE16" s="172">
        <v>46</v>
      </c>
      <c r="AF16" s="172">
        <v>56</v>
      </c>
      <c r="AG16" s="62"/>
      <c r="AH16" s="63"/>
      <c r="AI16" s="136"/>
      <c r="AJ16" s="237">
        <f>COUNTIF(F16:AF16,"W")</f>
        <v>3</v>
      </c>
      <c r="AK16" s="172">
        <f>COUNTIF(F16:AF16,"L")</f>
        <v>3</v>
      </c>
      <c r="AL16" s="64">
        <f t="shared" si="12"/>
        <v>277</v>
      </c>
      <c r="AM16" s="172">
        <f>H16+M16+R16+W16+AB16+AF16</f>
        <v>316</v>
      </c>
      <c r="AN16" s="172">
        <f>AL16-AM16</f>
        <v>-39</v>
      </c>
      <c r="AO16" s="62"/>
      <c r="AP16" s="63"/>
      <c r="AQ16" s="136"/>
      <c r="AR16" s="237" t="s">
        <v>74</v>
      </c>
      <c r="AS16" s="67">
        <v>46</v>
      </c>
      <c r="AT16" s="67">
        <v>36</v>
      </c>
      <c r="AU16" s="237">
        <f t="shared" si="3"/>
        <v>4</v>
      </c>
      <c r="AV16" s="172">
        <f t="shared" si="9"/>
        <v>3</v>
      </c>
      <c r="AW16" s="64">
        <f t="shared" si="7"/>
        <v>323</v>
      </c>
      <c r="AX16" s="256">
        <f t="shared" si="8"/>
        <v>5.1269841269841274</v>
      </c>
      <c r="AY16" s="172">
        <f t="shared" si="4"/>
        <v>352</v>
      </c>
      <c r="AZ16" s="172">
        <f t="shared" si="5"/>
        <v>-29</v>
      </c>
      <c r="BA16" s="62"/>
      <c r="BB16" s="63"/>
      <c r="BC16" s="136"/>
      <c r="BG16" s="247">
        <v>28</v>
      </c>
      <c r="BH16" s="137"/>
      <c r="BI16" s="54"/>
      <c r="BJ16" s="137"/>
      <c r="BK16" s="137"/>
      <c r="BL16" s="137"/>
      <c r="BM16" s="137"/>
      <c r="BN16" s="137"/>
      <c r="BO16" s="137"/>
    </row>
    <row r="17" spans="1:68" ht="11.25" customHeight="1" x14ac:dyDescent="0.2">
      <c r="A17" s="167" t="s">
        <v>108</v>
      </c>
      <c r="B17" s="135">
        <v>16</v>
      </c>
      <c r="C17" s="139" t="s">
        <v>243</v>
      </c>
      <c r="D17" s="59"/>
      <c r="E17" s="60"/>
      <c r="F17" s="61" t="s">
        <v>30</v>
      </c>
      <c r="G17" s="172">
        <v>41</v>
      </c>
      <c r="H17" s="172">
        <v>62</v>
      </c>
      <c r="I17" s="62"/>
      <c r="J17" s="63"/>
      <c r="K17" s="64" t="s">
        <v>30</v>
      </c>
      <c r="L17" s="172">
        <v>39</v>
      </c>
      <c r="M17" s="172">
        <v>72</v>
      </c>
      <c r="N17" s="62"/>
      <c r="O17" s="63"/>
      <c r="P17" s="64" t="s">
        <v>30</v>
      </c>
      <c r="Q17" s="172">
        <v>45</v>
      </c>
      <c r="R17" s="172">
        <v>50</v>
      </c>
      <c r="S17" s="62"/>
      <c r="T17" s="63"/>
      <c r="U17" s="64" t="s">
        <v>74</v>
      </c>
      <c r="V17" s="172">
        <v>51</v>
      </c>
      <c r="W17" s="172">
        <v>36</v>
      </c>
      <c r="X17" s="62"/>
      <c r="Y17" s="63"/>
      <c r="Z17" s="64" t="s">
        <v>74</v>
      </c>
      <c r="AA17" s="172">
        <v>49</v>
      </c>
      <c r="AB17" s="172">
        <v>39</v>
      </c>
      <c r="AC17" s="62"/>
      <c r="AD17" s="64" t="s">
        <v>74</v>
      </c>
      <c r="AE17" s="172">
        <v>54</v>
      </c>
      <c r="AF17" s="172">
        <v>47</v>
      </c>
      <c r="AG17" s="62"/>
      <c r="AH17" s="63"/>
      <c r="AI17" s="136"/>
      <c r="AJ17" s="237">
        <f t="shared" si="10"/>
        <v>3</v>
      </c>
      <c r="AK17" s="172">
        <f t="shared" si="6"/>
        <v>3</v>
      </c>
      <c r="AL17" s="64">
        <f t="shared" si="12"/>
        <v>279</v>
      </c>
      <c r="AM17" s="172">
        <f t="shared" si="1"/>
        <v>306</v>
      </c>
      <c r="AN17" s="172">
        <f t="shared" si="2"/>
        <v>-27</v>
      </c>
      <c r="AO17" s="62"/>
      <c r="AP17" s="63"/>
      <c r="AQ17" s="136"/>
      <c r="AR17" s="237" t="s">
        <v>30</v>
      </c>
      <c r="AS17" s="67">
        <v>36</v>
      </c>
      <c r="AT17" s="67">
        <v>46</v>
      </c>
      <c r="AU17" s="237">
        <f t="shared" si="3"/>
        <v>3</v>
      </c>
      <c r="AV17" s="172">
        <f t="shared" si="9"/>
        <v>4</v>
      </c>
      <c r="AW17" s="64">
        <f t="shared" si="7"/>
        <v>315</v>
      </c>
      <c r="AX17" s="256">
        <f t="shared" si="8"/>
        <v>5</v>
      </c>
      <c r="AY17" s="172">
        <f t="shared" si="4"/>
        <v>352</v>
      </c>
      <c r="AZ17" s="172">
        <f t="shared" si="5"/>
        <v>-37</v>
      </c>
      <c r="BA17" s="62"/>
      <c r="BB17" s="63"/>
      <c r="BC17" s="136"/>
      <c r="BG17" s="247">
        <v>26</v>
      </c>
      <c r="BH17" s="137"/>
      <c r="BI17" s="54"/>
      <c r="BJ17" s="137"/>
      <c r="BK17" s="137"/>
      <c r="BL17" s="137"/>
      <c r="BM17" s="137"/>
      <c r="BN17" s="137"/>
      <c r="BO17" s="137"/>
    </row>
    <row r="18" spans="1:68" ht="11.25" customHeight="1" x14ac:dyDescent="0.2">
      <c r="A18" s="167" t="s">
        <v>109</v>
      </c>
      <c r="B18" s="135">
        <v>17</v>
      </c>
      <c r="C18" s="139" t="s">
        <v>204</v>
      </c>
      <c r="D18" s="59"/>
      <c r="E18" s="60"/>
      <c r="F18" s="61" t="s">
        <v>30</v>
      </c>
      <c r="G18" s="172">
        <v>43</v>
      </c>
      <c r="H18" s="172">
        <v>52</v>
      </c>
      <c r="I18" s="62"/>
      <c r="J18" s="63"/>
      <c r="K18" s="64" t="s">
        <v>30</v>
      </c>
      <c r="L18" s="172">
        <v>39</v>
      </c>
      <c r="M18" s="172">
        <v>62</v>
      </c>
      <c r="N18" s="62"/>
      <c r="O18" s="63"/>
      <c r="P18" s="64" t="s">
        <v>30</v>
      </c>
      <c r="Q18" s="172">
        <v>30</v>
      </c>
      <c r="R18" s="172">
        <v>62</v>
      </c>
      <c r="S18" s="62"/>
      <c r="T18" s="63"/>
      <c r="U18" s="64" t="s">
        <v>74</v>
      </c>
      <c r="V18" s="172">
        <v>52</v>
      </c>
      <c r="W18" s="172">
        <v>47</v>
      </c>
      <c r="X18" s="62"/>
      <c r="Y18" s="63"/>
      <c r="Z18" s="64" t="s">
        <v>74</v>
      </c>
      <c r="AA18" s="172">
        <v>49</v>
      </c>
      <c r="AB18" s="172">
        <v>38</v>
      </c>
      <c r="AC18" s="62"/>
      <c r="AD18" s="64" t="s">
        <v>74</v>
      </c>
      <c r="AE18" s="172">
        <v>55</v>
      </c>
      <c r="AF18" s="172">
        <v>35</v>
      </c>
      <c r="AG18" s="62"/>
      <c r="AH18" s="63"/>
      <c r="AI18" s="136"/>
      <c r="AJ18" s="237">
        <f t="shared" si="10"/>
        <v>3</v>
      </c>
      <c r="AK18" s="172">
        <f t="shared" si="6"/>
        <v>3</v>
      </c>
      <c r="AL18" s="64">
        <f t="shared" si="12"/>
        <v>268</v>
      </c>
      <c r="AM18" s="172">
        <f t="shared" si="1"/>
        <v>296</v>
      </c>
      <c r="AN18" s="172">
        <f t="shared" si="2"/>
        <v>-28</v>
      </c>
      <c r="AO18" s="62"/>
      <c r="AP18" s="63"/>
      <c r="AQ18" s="136"/>
      <c r="AR18" s="237" t="s">
        <v>75</v>
      </c>
      <c r="AS18" s="67">
        <v>51</v>
      </c>
      <c r="AT18" s="67">
        <v>51</v>
      </c>
      <c r="AU18" s="250">
        <v>3.5</v>
      </c>
      <c r="AV18" s="251">
        <v>3.5</v>
      </c>
      <c r="AW18" s="64">
        <f t="shared" si="7"/>
        <v>319</v>
      </c>
      <c r="AX18" s="256">
        <f t="shared" si="8"/>
        <v>5.0634920634920633</v>
      </c>
      <c r="AY18" s="172">
        <f t="shared" si="4"/>
        <v>347</v>
      </c>
      <c r="AZ18" s="172">
        <f t="shared" si="5"/>
        <v>-28</v>
      </c>
      <c r="BA18" s="62"/>
      <c r="BB18" s="63"/>
      <c r="BC18" s="136"/>
      <c r="BD18" s="239" t="s">
        <v>254</v>
      </c>
      <c r="BG18" s="247">
        <v>23</v>
      </c>
      <c r="BH18" s="137"/>
      <c r="BI18" s="54"/>
      <c r="BJ18" s="137"/>
      <c r="BK18" s="137"/>
      <c r="BL18" s="137"/>
      <c r="BM18" s="137"/>
      <c r="BN18" s="137"/>
      <c r="BO18" s="137"/>
    </row>
    <row r="19" spans="1:68" ht="11.25" customHeight="1" x14ac:dyDescent="0.2">
      <c r="A19" s="167" t="s">
        <v>248</v>
      </c>
      <c r="B19" s="135" t="s">
        <v>248</v>
      </c>
      <c r="C19" s="139" t="s">
        <v>211</v>
      </c>
      <c r="D19" s="65"/>
      <c r="E19" s="66"/>
      <c r="F19" s="61" t="s">
        <v>30</v>
      </c>
      <c r="G19" s="172">
        <v>23</v>
      </c>
      <c r="H19" s="172">
        <v>60</v>
      </c>
      <c r="I19" s="62"/>
      <c r="J19" s="63"/>
      <c r="K19" s="64" t="s">
        <v>74</v>
      </c>
      <c r="L19" s="172">
        <v>54</v>
      </c>
      <c r="M19" s="172">
        <v>28</v>
      </c>
      <c r="N19" s="62"/>
      <c r="O19" s="63"/>
      <c r="P19" s="64" t="s">
        <v>74</v>
      </c>
      <c r="Q19" s="172">
        <v>64</v>
      </c>
      <c r="R19" s="172">
        <v>36</v>
      </c>
      <c r="S19" s="62"/>
      <c r="T19" s="63"/>
      <c r="U19" s="64" t="s">
        <v>74</v>
      </c>
      <c r="V19" s="172">
        <v>50</v>
      </c>
      <c r="W19" s="172">
        <v>35</v>
      </c>
      <c r="X19" s="62"/>
      <c r="Y19" s="63"/>
      <c r="Z19" s="64" t="s">
        <v>30</v>
      </c>
      <c r="AA19" s="172">
        <v>30</v>
      </c>
      <c r="AB19" s="172">
        <v>58</v>
      </c>
      <c r="AC19" s="62"/>
      <c r="AD19" s="64" t="s">
        <v>30</v>
      </c>
      <c r="AE19" s="172">
        <v>31</v>
      </c>
      <c r="AF19" s="172">
        <v>45</v>
      </c>
      <c r="AG19" s="62"/>
      <c r="AH19" s="63"/>
      <c r="AI19" s="136"/>
      <c r="AJ19" s="237">
        <f t="shared" si="10"/>
        <v>3</v>
      </c>
      <c r="AK19" s="172">
        <f t="shared" si="6"/>
        <v>3</v>
      </c>
      <c r="AL19" s="64">
        <f t="shared" si="12"/>
        <v>252</v>
      </c>
      <c r="AM19" s="172">
        <f t="shared" si="1"/>
        <v>262</v>
      </c>
      <c r="AN19" s="172">
        <f t="shared" si="2"/>
        <v>-10</v>
      </c>
      <c r="AO19" s="62"/>
      <c r="AP19" s="63"/>
      <c r="AQ19" s="136"/>
      <c r="AR19" s="237" t="s">
        <v>75</v>
      </c>
      <c r="AS19" s="67">
        <v>51</v>
      </c>
      <c r="AT19" s="67">
        <v>51</v>
      </c>
      <c r="AU19" s="250">
        <v>3.5</v>
      </c>
      <c r="AV19" s="251">
        <v>3.5</v>
      </c>
      <c r="AW19" s="64">
        <f t="shared" si="7"/>
        <v>303</v>
      </c>
      <c r="AX19" s="256">
        <f t="shared" si="8"/>
        <v>4.8095238095238093</v>
      </c>
      <c r="AY19" s="172">
        <f t="shared" si="4"/>
        <v>313</v>
      </c>
      <c r="AZ19" s="172">
        <f t="shared" si="5"/>
        <v>-10</v>
      </c>
      <c r="BA19" s="62"/>
      <c r="BB19" s="63"/>
      <c r="BC19" s="136"/>
      <c r="BD19" s="239" t="s">
        <v>255</v>
      </c>
      <c r="BG19" s="247">
        <v>23</v>
      </c>
      <c r="BH19" s="137"/>
      <c r="BI19" s="54"/>
      <c r="BJ19" s="137"/>
      <c r="BK19" s="137"/>
      <c r="BL19" s="137"/>
      <c r="BM19" s="137"/>
      <c r="BN19" s="137"/>
      <c r="BO19" s="137"/>
    </row>
    <row r="20" spans="1:68" ht="11.25" customHeight="1" x14ac:dyDescent="0.2">
      <c r="A20" s="167" t="s">
        <v>111</v>
      </c>
      <c r="B20" s="135">
        <v>19</v>
      </c>
      <c r="C20" s="139" t="s">
        <v>206</v>
      </c>
      <c r="D20" s="59"/>
      <c r="E20" s="60"/>
      <c r="F20" s="61" t="s">
        <v>74</v>
      </c>
      <c r="G20" s="172">
        <v>46</v>
      </c>
      <c r="H20" s="172">
        <v>31</v>
      </c>
      <c r="I20" s="62"/>
      <c r="J20" s="63"/>
      <c r="K20" s="64" t="s">
        <v>30</v>
      </c>
      <c r="L20" s="172">
        <v>47</v>
      </c>
      <c r="M20" s="172">
        <v>69</v>
      </c>
      <c r="N20" s="62"/>
      <c r="O20" s="63"/>
      <c r="P20" s="64" t="s">
        <v>30</v>
      </c>
      <c r="Q20" s="172">
        <v>39</v>
      </c>
      <c r="R20" s="172">
        <v>53</v>
      </c>
      <c r="S20" s="62"/>
      <c r="T20" s="63"/>
      <c r="U20" s="64" t="s">
        <v>30</v>
      </c>
      <c r="V20" s="172">
        <v>47</v>
      </c>
      <c r="W20" s="172">
        <v>52</v>
      </c>
      <c r="X20" s="62"/>
      <c r="Y20" s="63"/>
      <c r="Z20" s="64" t="s">
        <v>74</v>
      </c>
      <c r="AA20" s="172">
        <v>58</v>
      </c>
      <c r="AB20" s="172">
        <v>50</v>
      </c>
      <c r="AC20" s="62"/>
      <c r="AD20" s="64" t="s">
        <v>30</v>
      </c>
      <c r="AE20" s="172">
        <v>47</v>
      </c>
      <c r="AF20" s="172">
        <v>54</v>
      </c>
      <c r="AG20" s="62"/>
      <c r="AH20" s="63"/>
      <c r="AI20" s="136"/>
      <c r="AJ20" s="237">
        <f>COUNTIF(F20:AF20,"W")</f>
        <v>2</v>
      </c>
      <c r="AK20" s="172">
        <f>COUNTIF(F20:AF20,"L")</f>
        <v>4</v>
      </c>
      <c r="AL20" s="64">
        <f t="shared" si="12"/>
        <v>284</v>
      </c>
      <c r="AM20" s="172">
        <f>H20+M20+R20+W20+AB20+AF20</f>
        <v>309</v>
      </c>
      <c r="AN20" s="172">
        <f>AL20-AM20</f>
        <v>-25</v>
      </c>
      <c r="AO20" s="62"/>
      <c r="AP20" s="63"/>
      <c r="AQ20" s="136"/>
      <c r="AR20" s="237" t="s">
        <v>74</v>
      </c>
      <c r="AS20" s="67">
        <v>60</v>
      </c>
      <c r="AT20" s="67">
        <v>52</v>
      </c>
      <c r="AU20" s="237">
        <f t="shared" si="3"/>
        <v>3</v>
      </c>
      <c r="AV20" s="172">
        <f t="shared" si="9"/>
        <v>4</v>
      </c>
      <c r="AW20" s="64">
        <f t="shared" si="7"/>
        <v>344</v>
      </c>
      <c r="AX20" s="256">
        <f t="shared" si="8"/>
        <v>5.4603174603174605</v>
      </c>
      <c r="AY20" s="172">
        <f t="shared" si="4"/>
        <v>361</v>
      </c>
      <c r="AZ20" s="172">
        <f t="shared" si="5"/>
        <v>-17</v>
      </c>
      <c r="BA20" s="62"/>
      <c r="BB20" s="63"/>
      <c r="BC20" s="136"/>
      <c r="BG20" s="247">
        <v>20</v>
      </c>
      <c r="BH20" s="137"/>
      <c r="BI20" s="137"/>
      <c r="BJ20" s="137"/>
      <c r="BK20" s="137"/>
      <c r="BL20" s="137"/>
      <c r="BM20" s="137"/>
      <c r="BN20" s="137"/>
      <c r="BO20" s="137"/>
    </row>
    <row r="21" spans="1:68" ht="11.25" customHeight="1" x14ac:dyDescent="0.2">
      <c r="A21" s="167" t="s">
        <v>112</v>
      </c>
      <c r="B21" s="135">
        <v>20</v>
      </c>
      <c r="C21" s="139" t="s">
        <v>200</v>
      </c>
      <c r="D21" s="59"/>
      <c r="E21" s="60"/>
      <c r="F21" s="61" t="s">
        <v>30</v>
      </c>
      <c r="G21" s="172">
        <v>60</v>
      </c>
      <c r="H21" s="172">
        <v>82</v>
      </c>
      <c r="I21" s="62"/>
      <c r="J21" s="63"/>
      <c r="K21" s="64" t="s">
        <v>74</v>
      </c>
      <c r="L21" s="172">
        <v>70</v>
      </c>
      <c r="M21" s="172">
        <v>45</v>
      </c>
      <c r="N21" s="62"/>
      <c r="O21" s="63"/>
      <c r="P21" s="64" t="s">
        <v>74</v>
      </c>
      <c r="Q21" s="172">
        <v>62</v>
      </c>
      <c r="R21" s="172">
        <v>30</v>
      </c>
      <c r="S21" s="62"/>
      <c r="T21" s="63"/>
      <c r="U21" s="64" t="s">
        <v>30</v>
      </c>
      <c r="V21" s="172">
        <v>40</v>
      </c>
      <c r="W21" s="172">
        <v>68</v>
      </c>
      <c r="X21" s="62"/>
      <c r="Y21" s="63"/>
      <c r="Z21" s="64" t="s">
        <v>30</v>
      </c>
      <c r="AA21" s="172">
        <v>38</v>
      </c>
      <c r="AB21" s="172">
        <v>43</v>
      </c>
      <c r="AC21" s="62"/>
      <c r="AD21" s="64" t="s">
        <v>30</v>
      </c>
      <c r="AE21" s="172">
        <v>47</v>
      </c>
      <c r="AF21" s="172">
        <v>54</v>
      </c>
      <c r="AG21" s="62"/>
      <c r="AH21" s="63"/>
      <c r="AI21" s="136"/>
      <c r="AJ21" s="237">
        <f t="shared" si="10"/>
        <v>2</v>
      </c>
      <c r="AK21" s="172">
        <f t="shared" si="6"/>
        <v>4</v>
      </c>
      <c r="AL21" s="64">
        <f t="shared" si="12"/>
        <v>317</v>
      </c>
      <c r="AM21" s="172">
        <f t="shared" si="1"/>
        <v>322</v>
      </c>
      <c r="AN21" s="172">
        <f t="shared" si="2"/>
        <v>-5</v>
      </c>
      <c r="AO21" s="62"/>
      <c r="AP21" s="63"/>
      <c r="AQ21" s="136"/>
      <c r="AR21" s="237" t="s">
        <v>30</v>
      </c>
      <c r="AS21" s="67">
        <v>52</v>
      </c>
      <c r="AT21" s="67">
        <v>60</v>
      </c>
      <c r="AU21" s="237">
        <f t="shared" si="3"/>
        <v>2</v>
      </c>
      <c r="AV21" s="172">
        <f t="shared" si="9"/>
        <v>5</v>
      </c>
      <c r="AW21" s="64">
        <f t="shared" si="7"/>
        <v>369</v>
      </c>
      <c r="AX21" s="256">
        <f t="shared" si="8"/>
        <v>5.8571428571428568</v>
      </c>
      <c r="AY21" s="172">
        <f t="shared" si="4"/>
        <v>382</v>
      </c>
      <c r="AZ21" s="172">
        <f t="shared" si="5"/>
        <v>-13</v>
      </c>
      <c r="BA21" s="62"/>
      <c r="BB21" s="63"/>
      <c r="BC21" s="136"/>
      <c r="BG21" s="247">
        <v>18</v>
      </c>
      <c r="BH21" s="137"/>
      <c r="BI21" s="137"/>
      <c r="BJ21" s="137"/>
      <c r="BK21" s="137"/>
      <c r="BL21" s="137"/>
      <c r="BM21" s="137"/>
      <c r="BN21" s="137"/>
      <c r="BO21" s="137"/>
    </row>
    <row r="22" spans="1:68" ht="11.25" customHeight="1" x14ac:dyDescent="0.2">
      <c r="A22" s="167" t="s">
        <v>113</v>
      </c>
      <c r="B22" s="135">
        <v>21</v>
      </c>
      <c r="C22" s="139" t="s">
        <v>180</v>
      </c>
      <c r="D22" s="59"/>
      <c r="E22" s="60"/>
      <c r="F22" s="61" t="s">
        <v>74</v>
      </c>
      <c r="G22" s="172">
        <v>60</v>
      </c>
      <c r="H22" s="67">
        <v>23</v>
      </c>
      <c r="I22" s="62"/>
      <c r="J22" s="63"/>
      <c r="K22" s="64" t="s">
        <v>30</v>
      </c>
      <c r="L22" s="172">
        <v>32</v>
      </c>
      <c r="M22" s="172">
        <v>42</v>
      </c>
      <c r="N22" s="62"/>
      <c r="O22" s="63"/>
      <c r="P22" s="64" t="s">
        <v>74</v>
      </c>
      <c r="Q22" s="172">
        <v>54</v>
      </c>
      <c r="R22" s="172">
        <v>41</v>
      </c>
      <c r="S22" s="62"/>
      <c r="T22" s="63"/>
      <c r="U22" s="64" t="s">
        <v>30</v>
      </c>
      <c r="V22" s="172">
        <v>35</v>
      </c>
      <c r="W22" s="172">
        <v>50</v>
      </c>
      <c r="X22" s="62"/>
      <c r="Y22" s="63"/>
      <c r="Z22" s="64" t="s">
        <v>30</v>
      </c>
      <c r="AA22" s="172">
        <v>51</v>
      </c>
      <c r="AB22" s="172">
        <v>53</v>
      </c>
      <c r="AC22" s="62"/>
      <c r="AD22" s="64" t="s">
        <v>30</v>
      </c>
      <c r="AE22" s="172">
        <v>25</v>
      </c>
      <c r="AF22" s="172">
        <v>42</v>
      </c>
      <c r="AG22" s="62"/>
      <c r="AH22" s="63"/>
      <c r="AI22" s="136"/>
      <c r="AJ22" s="237">
        <f t="shared" si="10"/>
        <v>2</v>
      </c>
      <c r="AK22" s="172">
        <f t="shared" si="6"/>
        <v>4</v>
      </c>
      <c r="AL22" s="64">
        <f t="shared" si="12"/>
        <v>257</v>
      </c>
      <c r="AM22" s="172">
        <f t="shared" si="1"/>
        <v>251</v>
      </c>
      <c r="AN22" s="172">
        <f t="shared" si="2"/>
        <v>6</v>
      </c>
      <c r="AO22" s="62"/>
      <c r="AP22" s="63"/>
      <c r="AQ22" s="136"/>
      <c r="AR22" s="237" t="s">
        <v>74</v>
      </c>
      <c r="AS22" s="67">
        <v>47</v>
      </c>
      <c r="AT22" s="67">
        <v>37</v>
      </c>
      <c r="AU22" s="237">
        <f t="shared" si="3"/>
        <v>3</v>
      </c>
      <c r="AV22" s="172">
        <f t="shared" si="9"/>
        <v>4</v>
      </c>
      <c r="AW22" s="64">
        <f t="shared" si="7"/>
        <v>304</v>
      </c>
      <c r="AX22" s="256">
        <f t="shared" si="8"/>
        <v>4.8253968253968251</v>
      </c>
      <c r="AY22" s="172">
        <f t="shared" si="4"/>
        <v>288</v>
      </c>
      <c r="AZ22" s="172">
        <f t="shared" si="5"/>
        <v>16</v>
      </c>
      <c r="BA22" s="62"/>
      <c r="BB22" s="63"/>
      <c r="BC22" s="136"/>
      <c r="BG22" s="247">
        <v>16</v>
      </c>
      <c r="BH22" s="137"/>
      <c r="BI22" s="137"/>
      <c r="BJ22" s="137"/>
      <c r="BK22" s="137"/>
      <c r="BL22" s="137"/>
      <c r="BM22" s="137"/>
      <c r="BN22" s="137"/>
      <c r="BO22" s="137"/>
    </row>
    <row r="23" spans="1:68" ht="11.25" customHeight="1" x14ac:dyDescent="0.2">
      <c r="A23" s="167" t="s">
        <v>114</v>
      </c>
      <c r="B23" s="135">
        <v>22</v>
      </c>
      <c r="C23" s="139" t="s">
        <v>187</v>
      </c>
      <c r="D23" s="59"/>
      <c r="E23" s="60"/>
      <c r="F23" s="61" t="s">
        <v>30</v>
      </c>
      <c r="G23" s="172">
        <v>41</v>
      </c>
      <c r="H23" s="172">
        <v>63</v>
      </c>
      <c r="I23" s="62"/>
      <c r="J23" s="63"/>
      <c r="K23" s="64" t="s">
        <v>30</v>
      </c>
      <c r="L23" s="172">
        <v>33</v>
      </c>
      <c r="M23" s="172">
        <v>72</v>
      </c>
      <c r="N23" s="62"/>
      <c r="O23" s="63"/>
      <c r="P23" s="64" t="s">
        <v>74</v>
      </c>
      <c r="Q23" s="172">
        <v>50</v>
      </c>
      <c r="R23" s="172">
        <v>45</v>
      </c>
      <c r="S23" s="62"/>
      <c r="T23" s="63"/>
      <c r="U23" s="64" t="s">
        <v>30</v>
      </c>
      <c r="V23" s="172">
        <v>36</v>
      </c>
      <c r="W23" s="172">
        <v>50</v>
      </c>
      <c r="X23" s="62"/>
      <c r="Y23" s="63"/>
      <c r="Z23" s="64" t="s">
        <v>30</v>
      </c>
      <c r="AA23" s="172">
        <v>34</v>
      </c>
      <c r="AB23" s="172">
        <v>41</v>
      </c>
      <c r="AC23" s="62"/>
      <c r="AD23" s="64" t="s">
        <v>74</v>
      </c>
      <c r="AE23" s="172">
        <v>44</v>
      </c>
      <c r="AF23" s="172">
        <v>19</v>
      </c>
      <c r="AG23" s="62"/>
      <c r="AH23" s="63"/>
      <c r="AI23" s="136"/>
      <c r="AJ23" s="237">
        <f t="shared" si="10"/>
        <v>2</v>
      </c>
      <c r="AK23" s="172">
        <f t="shared" si="6"/>
        <v>4</v>
      </c>
      <c r="AL23" s="64">
        <f t="shared" si="12"/>
        <v>238</v>
      </c>
      <c r="AM23" s="172">
        <f t="shared" si="1"/>
        <v>290</v>
      </c>
      <c r="AN23" s="172">
        <f t="shared" si="2"/>
        <v>-52</v>
      </c>
      <c r="AO23" s="62"/>
      <c r="AP23" s="63"/>
      <c r="AQ23" s="136"/>
      <c r="AR23" s="237" t="s">
        <v>30</v>
      </c>
      <c r="AS23" s="67">
        <v>37</v>
      </c>
      <c r="AT23" s="67">
        <v>47</v>
      </c>
      <c r="AU23" s="237">
        <f t="shared" si="3"/>
        <v>2</v>
      </c>
      <c r="AV23" s="172">
        <f t="shared" si="9"/>
        <v>5</v>
      </c>
      <c r="AW23" s="64">
        <f t="shared" si="7"/>
        <v>275</v>
      </c>
      <c r="AX23" s="256">
        <f t="shared" si="8"/>
        <v>4.3650793650793647</v>
      </c>
      <c r="AY23" s="172">
        <f t="shared" si="4"/>
        <v>337</v>
      </c>
      <c r="AZ23" s="172">
        <f t="shared" si="5"/>
        <v>-62</v>
      </c>
      <c r="BA23" s="62"/>
      <c r="BB23" s="63"/>
      <c r="BC23" s="136"/>
      <c r="BG23" s="247">
        <v>14</v>
      </c>
      <c r="BH23" s="137"/>
      <c r="BI23" s="137"/>
      <c r="BJ23" s="137"/>
      <c r="BK23" s="137"/>
      <c r="BL23" s="137"/>
      <c r="BM23" s="137"/>
      <c r="BN23" s="137"/>
      <c r="BO23" s="137"/>
      <c r="BP23" s="137"/>
    </row>
    <row r="24" spans="1:68" ht="11.25" customHeight="1" x14ac:dyDescent="0.2">
      <c r="A24" s="167" t="s">
        <v>166</v>
      </c>
      <c r="B24" s="135">
        <v>23</v>
      </c>
      <c r="C24" s="139" t="s">
        <v>210</v>
      </c>
      <c r="D24" s="59"/>
      <c r="E24" s="60"/>
      <c r="F24" s="61" t="s">
        <v>74</v>
      </c>
      <c r="G24" s="172">
        <v>46</v>
      </c>
      <c r="H24" s="172">
        <v>40</v>
      </c>
      <c r="I24" s="62"/>
      <c r="J24" s="63"/>
      <c r="K24" s="64" t="s">
        <v>74</v>
      </c>
      <c r="L24" s="172">
        <v>42</v>
      </c>
      <c r="M24" s="172">
        <v>32</v>
      </c>
      <c r="N24" s="62"/>
      <c r="O24" s="63"/>
      <c r="P24" s="64" t="s">
        <v>30</v>
      </c>
      <c r="Q24" s="172">
        <v>36</v>
      </c>
      <c r="R24" s="172">
        <v>64</v>
      </c>
      <c r="S24" s="62"/>
      <c r="T24" s="63"/>
      <c r="U24" s="64" t="s">
        <v>30</v>
      </c>
      <c r="V24" s="172">
        <v>30</v>
      </c>
      <c r="W24" s="172">
        <v>50</v>
      </c>
      <c r="X24" s="62"/>
      <c r="Y24" s="63"/>
      <c r="Z24" s="64" t="s">
        <v>30</v>
      </c>
      <c r="AA24" s="172">
        <v>29</v>
      </c>
      <c r="AB24" s="172">
        <v>53</v>
      </c>
      <c r="AC24" s="62"/>
      <c r="AD24" s="64" t="s">
        <v>30</v>
      </c>
      <c r="AE24" s="172">
        <v>44</v>
      </c>
      <c r="AF24" s="172">
        <v>66</v>
      </c>
      <c r="AG24" s="62"/>
      <c r="AH24" s="63"/>
      <c r="AI24" s="136"/>
      <c r="AJ24" s="237">
        <f t="shared" si="10"/>
        <v>2</v>
      </c>
      <c r="AK24" s="172">
        <f t="shared" si="6"/>
        <v>4</v>
      </c>
      <c r="AL24" s="64">
        <f t="shared" si="12"/>
        <v>227</v>
      </c>
      <c r="AM24" s="172">
        <f t="shared" si="1"/>
        <v>305</v>
      </c>
      <c r="AN24" s="172">
        <f t="shared" si="2"/>
        <v>-78</v>
      </c>
      <c r="AO24" s="62"/>
      <c r="AP24" s="63"/>
      <c r="AQ24" s="136"/>
      <c r="AR24" s="237" t="s">
        <v>74</v>
      </c>
      <c r="AS24" s="67">
        <v>58</v>
      </c>
      <c r="AT24" s="67">
        <v>51</v>
      </c>
      <c r="AU24" s="237">
        <f t="shared" si="3"/>
        <v>3</v>
      </c>
      <c r="AV24" s="172">
        <f t="shared" si="9"/>
        <v>4</v>
      </c>
      <c r="AW24" s="64">
        <f t="shared" si="7"/>
        <v>285</v>
      </c>
      <c r="AX24" s="256">
        <f t="shared" si="8"/>
        <v>4.5238095238095237</v>
      </c>
      <c r="AY24" s="172">
        <f t="shared" si="4"/>
        <v>356</v>
      </c>
      <c r="AZ24" s="172">
        <f t="shared" si="5"/>
        <v>-71</v>
      </c>
      <c r="BA24" s="62"/>
      <c r="BB24" s="63"/>
      <c r="BC24" s="136"/>
      <c r="BG24" s="247">
        <v>12</v>
      </c>
      <c r="BH24" s="137"/>
      <c r="BI24" s="137"/>
      <c r="BJ24" s="137"/>
      <c r="BK24" s="137"/>
      <c r="BL24" s="137"/>
      <c r="BM24" s="137"/>
      <c r="BN24" s="137"/>
      <c r="BO24" s="137"/>
      <c r="BP24" s="137"/>
    </row>
    <row r="25" spans="1:68" ht="11.25" customHeight="1" x14ac:dyDescent="0.2">
      <c r="A25" s="167" t="s">
        <v>167</v>
      </c>
      <c r="B25" s="135">
        <v>24</v>
      </c>
      <c r="C25" s="139" t="s">
        <v>201</v>
      </c>
      <c r="D25" s="59"/>
      <c r="E25" s="60"/>
      <c r="F25" s="61" t="s">
        <v>30</v>
      </c>
      <c r="G25" s="172">
        <v>40</v>
      </c>
      <c r="H25" s="172">
        <v>46</v>
      </c>
      <c r="I25" s="62"/>
      <c r="J25" s="63"/>
      <c r="K25" s="64" t="s">
        <v>30</v>
      </c>
      <c r="L25" s="172">
        <v>28</v>
      </c>
      <c r="M25" s="172">
        <v>54</v>
      </c>
      <c r="N25" s="62"/>
      <c r="O25" s="63"/>
      <c r="P25" s="64" t="s">
        <v>30</v>
      </c>
      <c r="Q25" s="172">
        <v>41</v>
      </c>
      <c r="R25" s="172">
        <v>54</v>
      </c>
      <c r="S25" s="62"/>
      <c r="T25" s="63"/>
      <c r="U25" s="64" t="s">
        <v>74</v>
      </c>
      <c r="V25" s="172">
        <v>45</v>
      </c>
      <c r="W25" s="172">
        <v>38</v>
      </c>
      <c r="X25" s="62"/>
      <c r="Y25" s="63"/>
      <c r="Z25" s="64" t="s">
        <v>30</v>
      </c>
      <c r="AA25" s="172">
        <v>33</v>
      </c>
      <c r="AB25" s="172">
        <v>40</v>
      </c>
      <c r="AC25" s="62"/>
      <c r="AD25" s="64" t="s">
        <v>30</v>
      </c>
      <c r="AE25" s="172">
        <v>35</v>
      </c>
      <c r="AF25" s="172">
        <v>55</v>
      </c>
      <c r="AG25" s="62"/>
      <c r="AH25" s="63"/>
      <c r="AI25" s="136"/>
      <c r="AJ25" s="237">
        <f t="shared" si="10"/>
        <v>1</v>
      </c>
      <c r="AK25" s="172">
        <f t="shared" si="6"/>
        <v>5</v>
      </c>
      <c r="AL25" s="64">
        <f t="shared" si="12"/>
        <v>222</v>
      </c>
      <c r="AM25" s="172">
        <f t="shared" si="1"/>
        <v>287</v>
      </c>
      <c r="AN25" s="172">
        <f t="shared" si="2"/>
        <v>-65</v>
      </c>
      <c r="AO25" s="62"/>
      <c r="AP25" s="63"/>
      <c r="AQ25" s="136"/>
      <c r="AR25" s="237" t="s">
        <v>30</v>
      </c>
      <c r="AS25" s="67">
        <v>51</v>
      </c>
      <c r="AT25" s="67">
        <v>58</v>
      </c>
      <c r="AU25" s="237">
        <f t="shared" si="3"/>
        <v>1</v>
      </c>
      <c r="AV25" s="172">
        <f t="shared" si="9"/>
        <v>6</v>
      </c>
      <c r="AW25" s="64">
        <f t="shared" si="7"/>
        <v>273</v>
      </c>
      <c r="AX25" s="256">
        <f t="shared" si="8"/>
        <v>4.333333333333333</v>
      </c>
      <c r="AY25" s="172">
        <f t="shared" si="4"/>
        <v>345</v>
      </c>
      <c r="AZ25" s="172">
        <f t="shared" si="5"/>
        <v>-72</v>
      </c>
      <c r="BA25" s="62"/>
      <c r="BB25" s="63"/>
      <c r="BC25" s="136"/>
      <c r="BG25" s="247">
        <v>10</v>
      </c>
      <c r="BH25" s="137"/>
      <c r="BI25" s="137"/>
      <c r="BJ25" s="137"/>
      <c r="BK25" s="137"/>
      <c r="BL25" s="137"/>
      <c r="BM25" s="137"/>
      <c r="BN25" s="137"/>
      <c r="BO25" s="137"/>
      <c r="BP25" s="137"/>
    </row>
    <row r="26" spans="1:68" ht="11.25" customHeight="1" x14ac:dyDescent="0.2">
      <c r="A26" s="167" t="s">
        <v>168</v>
      </c>
      <c r="B26" s="135">
        <v>25</v>
      </c>
      <c r="C26" s="139" t="s">
        <v>244</v>
      </c>
      <c r="D26" s="59"/>
      <c r="E26" s="60"/>
      <c r="F26" s="61" t="s">
        <v>30</v>
      </c>
      <c r="G26" s="172">
        <v>31</v>
      </c>
      <c r="H26" s="172">
        <v>46</v>
      </c>
      <c r="I26" s="62"/>
      <c r="J26" s="63"/>
      <c r="K26" s="64" t="s">
        <v>30</v>
      </c>
      <c r="L26" s="172">
        <v>21</v>
      </c>
      <c r="M26" s="172">
        <v>69</v>
      </c>
      <c r="N26" s="62"/>
      <c r="O26" s="63"/>
      <c r="P26" s="64" t="s">
        <v>30</v>
      </c>
      <c r="Q26" s="172">
        <v>42</v>
      </c>
      <c r="R26" s="172">
        <v>51</v>
      </c>
      <c r="S26" s="62"/>
      <c r="T26" s="63"/>
      <c r="U26" s="64" t="s">
        <v>30</v>
      </c>
      <c r="V26" s="172">
        <v>38</v>
      </c>
      <c r="W26" s="172">
        <v>45</v>
      </c>
      <c r="X26" s="62"/>
      <c r="Y26" s="63"/>
      <c r="Z26" s="64" t="s">
        <v>30</v>
      </c>
      <c r="AA26" s="172">
        <v>38</v>
      </c>
      <c r="AB26" s="172">
        <v>49</v>
      </c>
      <c r="AC26" s="62"/>
      <c r="AD26" s="64" t="s">
        <v>74</v>
      </c>
      <c r="AE26" s="172">
        <v>46</v>
      </c>
      <c r="AF26" s="172">
        <v>23</v>
      </c>
      <c r="AG26" s="62"/>
      <c r="AH26" s="63"/>
      <c r="AI26" s="136"/>
      <c r="AJ26" s="237">
        <f t="shared" si="10"/>
        <v>1</v>
      </c>
      <c r="AK26" s="172">
        <f t="shared" si="6"/>
        <v>5</v>
      </c>
      <c r="AL26" s="64">
        <f t="shared" si="12"/>
        <v>216</v>
      </c>
      <c r="AM26" s="172">
        <f t="shared" si="1"/>
        <v>283</v>
      </c>
      <c r="AN26" s="172">
        <f t="shared" si="2"/>
        <v>-67</v>
      </c>
      <c r="AO26" s="62"/>
      <c r="AP26" s="63"/>
      <c r="AQ26" s="136"/>
      <c r="AR26" s="237" t="s">
        <v>74</v>
      </c>
      <c r="AS26" s="67">
        <v>57</v>
      </c>
      <c r="AT26" s="67">
        <v>50</v>
      </c>
      <c r="AU26" s="237">
        <f t="shared" si="3"/>
        <v>2</v>
      </c>
      <c r="AV26" s="172">
        <f t="shared" si="9"/>
        <v>5</v>
      </c>
      <c r="AW26" s="64">
        <f t="shared" si="7"/>
        <v>273</v>
      </c>
      <c r="AX26" s="256">
        <f t="shared" si="8"/>
        <v>4.333333333333333</v>
      </c>
      <c r="AY26" s="172">
        <f t="shared" si="4"/>
        <v>333</v>
      </c>
      <c r="AZ26" s="172">
        <f t="shared" si="5"/>
        <v>-60</v>
      </c>
      <c r="BA26" s="62"/>
      <c r="BB26" s="63"/>
      <c r="BC26" s="136"/>
      <c r="BG26" s="247">
        <v>8</v>
      </c>
      <c r="BH26" s="137"/>
      <c r="BI26" s="137"/>
      <c r="BJ26" s="137"/>
      <c r="BK26" s="137"/>
      <c r="BL26" s="137"/>
      <c r="BM26" s="137"/>
      <c r="BN26" s="137"/>
      <c r="BO26" s="137"/>
      <c r="BP26" s="137"/>
    </row>
    <row r="27" spans="1:68" ht="11.25" customHeight="1" x14ac:dyDescent="0.2">
      <c r="A27" s="167" t="s">
        <v>169</v>
      </c>
      <c r="B27" s="135">
        <v>26</v>
      </c>
      <c r="C27" s="139" t="s">
        <v>202</v>
      </c>
      <c r="D27" s="65"/>
      <c r="E27" s="66"/>
      <c r="F27" s="61" t="s">
        <v>74</v>
      </c>
      <c r="G27" s="172">
        <v>53</v>
      </c>
      <c r="H27" s="172">
        <v>13</v>
      </c>
      <c r="I27" s="62"/>
      <c r="J27" s="63"/>
      <c r="K27" s="64" t="s">
        <v>30</v>
      </c>
      <c r="L27" s="172">
        <v>20</v>
      </c>
      <c r="M27" s="172">
        <v>53</v>
      </c>
      <c r="N27" s="62"/>
      <c r="O27" s="63"/>
      <c r="P27" s="64" t="s">
        <v>30</v>
      </c>
      <c r="Q27" s="172">
        <v>16</v>
      </c>
      <c r="R27" s="172">
        <v>47</v>
      </c>
      <c r="S27" s="62"/>
      <c r="T27" s="63"/>
      <c r="U27" s="64" t="s">
        <v>30</v>
      </c>
      <c r="V27" s="172">
        <v>41</v>
      </c>
      <c r="W27" s="172">
        <v>47</v>
      </c>
      <c r="X27" s="62"/>
      <c r="Y27" s="63"/>
      <c r="Z27" s="64" t="s">
        <v>30</v>
      </c>
      <c r="AA27" s="172">
        <v>41</v>
      </c>
      <c r="AB27" s="172">
        <v>52</v>
      </c>
      <c r="AC27" s="62"/>
      <c r="AD27" s="64" t="s">
        <v>30</v>
      </c>
      <c r="AE27" s="172">
        <v>19</v>
      </c>
      <c r="AF27" s="172">
        <v>44</v>
      </c>
      <c r="AG27" s="62"/>
      <c r="AH27" s="63"/>
      <c r="AI27" s="136"/>
      <c r="AJ27" s="237">
        <f t="shared" si="10"/>
        <v>1</v>
      </c>
      <c r="AK27" s="172">
        <f t="shared" si="6"/>
        <v>5</v>
      </c>
      <c r="AL27" s="64">
        <f t="shared" si="12"/>
        <v>190</v>
      </c>
      <c r="AM27" s="172">
        <f t="shared" si="1"/>
        <v>256</v>
      </c>
      <c r="AN27" s="172">
        <f t="shared" si="2"/>
        <v>-66</v>
      </c>
      <c r="AO27" s="62"/>
      <c r="AP27" s="63"/>
      <c r="AQ27" s="136"/>
      <c r="AR27" s="237" t="s">
        <v>30</v>
      </c>
      <c r="AS27" s="67">
        <v>50</v>
      </c>
      <c r="AT27" s="67">
        <v>57</v>
      </c>
      <c r="AU27" s="237">
        <f t="shared" si="3"/>
        <v>1</v>
      </c>
      <c r="AV27" s="172">
        <f t="shared" si="9"/>
        <v>6</v>
      </c>
      <c r="AW27" s="64">
        <f t="shared" si="7"/>
        <v>240</v>
      </c>
      <c r="AX27" s="256">
        <f t="shared" si="8"/>
        <v>3.8095238095238093</v>
      </c>
      <c r="AY27" s="172">
        <f t="shared" si="4"/>
        <v>313</v>
      </c>
      <c r="AZ27" s="172">
        <f t="shared" si="5"/>
        <v>-73</v>
      </c>
      <c r="BA27" s="62"/>
      <c r="BB27" s="63"/>
      <c r="BC27" s="136"/>
      <c r="BG27" s="247">
        <v>6</v>
      </c>
      <c r="BH27" s="137"/>
      <c r="BI27" s="137"/>
      <c r="BJ27" s="137"/>
      <c r="BK27" s="137"/>
      <c r="BL27" s="137"/>
      <c r="BM27" s="137"/>
      <c r="BN27" s="137"/>
      <c r="BO27" s="137"/>
      <c r="BP27" s="137"/>
    </row>
    <row r="28" spans="1:68" ht="11.25" customHeight="1" x14ac:dyDescent="0.2">
      <c r="A28" s="167" t="s">
        <v>185</v>
      </c>
      <c r="B28" s="135">
        <v>27</v>
      </c>
      <c r="C28" s="139" t="s">
        <v>207</v>
      </c>
      <c r="D28" s="59"/>
      <c r="E28" s="60"/>
      <c r="F28" s="61" t="s">
        <v>30</v>
      </c>
      <c r="G28" s="172">
        <v>27</v>
      </c>
      <c r="H28" s="172">
        <v>73</v>
      </c>
      <c r="I28" s="62"/>
      <c r="J28" s="63"/>
      <c r="K28" s="64" t="s">
        <v>30</v>
      </c>
      <c r="L28" s="172">
        <v>36</v>
      </c>
      <c r="M28" s="172">
        <v>66</v>
      </c>
      <c r="N28" s="62"/>
      <c r="O28" s="63"/>
      <c r="P28" s="64" t="s">
        <v>30</v>
      </c>
      <c r="Q28" s="172">
        <v>45</v>
      </c>
      <c r="R28" s="172">
        <v>59</v>
      </c>
      <c r="S28" s="62"/>
      <c r="T28" s="63"/>
      <c r="U28" s="64" t="s">
        <v>30</v>
      </c>
      <c r="V28" s="172">
        <v>36</v>
      </c>
      <c r="W28" s="172">
        <v>51</v>
      </c>
      <c r="X28" s="62"/>
      <c r="Y28" s="63"/>
      <c r="Z28" s="64" t="s">
        <v>30</v>
      </c>
      <c r="AA28" s="172">
        <v>50</v>
      </c>
      <c r="AB28" s="172">
        <v>58</v>
      </c>
      <c r="AC28" s="62"/>
      <c r="AD28" s="64" t="s">
        <v>30</v>
      </c>
      <c r="AE28" s="172">
        <v>31</v>
      </c>
      <c r="AF28" s="172">
        <v>49</v>
      </c>
      <c r="AG28" s="62"/>
      <c r="AH28" s="63"/>
      <c r="AI28" s="136"/>
      <c r="AJ28" s="237">
        <f t="shared" si="10"/>
        <v>0</v>
      </c>
      <c r="AK28" s="172">
        <f t="shared" si="6"/>
        <v>6</v>
      </c>
      <c r="AL28" s="64">
        <f t="shared" si="12"/>
        <v>225</v>
      </c>
      <c r="AM28" s="172">
        <f t="shared" si="1"/>
        <v>356</v>
      </c>
      <c r="AN28" s="22">
        <f t="shared" si="2"/>
        <v>-131</v>
      </c>
      <c r="AO28" s="62"/>
      <c r="AP28" s="63"/>
      <c r="AQ28" s="136"/>
      <c r="AR28" s="237" t="s">
        <v>74</v>
      </c>
      <c r="AS28" s="67">
        <v>51</v>
      </c>
      <c r="AT28" s="67">
        <v>32</v>
      </c>
      <c r="AU28" s="237">
        <f t="shared" si="3"/>
        <v>1</v>
      </c>
      <c r="AV28" s="172">
        <f t="shared" si="9"/>
        <v>6</v>
      </c>
      <c r="AW28" s="64">
        <f t="shared" si="7"/>
        <v>276</v>
      </c>
      <c r="AX28" s="256">
        <f t="shared" si="8"/>
        <v>4.3809523809523814</v>
      </c>
      <c r="AY28" s="172">
        <f t="shared" si="4"/>
        <v>388</v>
      </c>
      <c r="AZ28" s="22">
        <f t="shared" si="5"/>
        <v>-112</v>
      </c>
      <c r="BA28" s="62"/>
      <c r="BB28" s="63"/>
      <c r="BC28" s="136"/>
      <c r="BG28" s="247">
        <v>4</v>
      </c>
      <c r="BH28" s="137"/>
      <c r="BI28" s="137"/>
      <c r="BJ28" s="137"/>
      <c r="BK28" s="137"/>
      <c r="BL28" s="137"/>
      <c r="BM28" s="137"/>
      <c r="BN28" s="137"/>
      <c r="BO28" s="137"/>
      <c r="BP28" s="137"/>
    </row>
    <row r="29" spans="1:68" ht="11.25" customHeight="1" x14ac:dyDescent="0.2">
      <c r="A29" s="167" t="s">
        <v>186</v>
      </c>
      <c r="B29" s="135">
        <v>28</v>
      </c>
      <c r="C29" s="139" t="s">
        <v>212</v>
      </c>
      <c r="D29" s="59"/>
      <c r="E29" s="60"/>
      <c r="F29" s="61" t="s">
        <v>30</v>
      </c>
      <c r="G29" s="172">
        <v>13</v>
      </c>
      <c r="H29" s="172">
        <v>53</v>
      </c>
      <c r="I29" s="62"/>
      <c r="J29" s="63"/>
      <c r="K29" s="64" t="s">
        <v>30</v>
      </c>
      <c r="L29" s="172">
        <v>4</v>
      </c>
      <c r="M29" s="172">
        <v>75</v>
      </c>
      <c r="N29" s="62"/>
      <c r="O29" s="63"/>
      <c r="P29" s="64" t="s">
        <v>30</v>
      </c>
      <c r="Q29" s="172">
        <v>12</v>
      </c>
      <c r="R29" s="172">
        <v>52</v>
      </c>
      <c r="S29" s="62"/>
      <c r="T29" s="63"/>
      <c r="U29" s="64" t="s">
        <v>30</v>
      </c>
      <c r="V29" s="172">
        <v>27</v>
      </c>
      <c r="W29" s="172">
        <v>53</v>
      </c>
      <c r="X29" s="62"/>
      <c r="Y29" s="63"/>
      <c r="Z29" s="64" t="s">
        <v>30</v>
      </c>
      <c r="AA29" s="172">
        <v>39</v>
      </c>
      <c r="AB29" s="172">
        <v>49</v>
      </c>
      <c r="AC29" s="62"/>
      <c r="AD29" s="64" t="s">
        <v>30</v>
      </c>
      <c r="AE29" s="172">
        <v>23</v>
      </c>
      <c r="AF29" s="172">
        <v>46</v>
      </c>
      <c r="AG29" s="62"/>
      <c r="AH29" s="63"/>
      <c r="AI29" s="136"/>
      <c r="AJ29" s="237">
        <f t="shared" si="10"/>
        <v>0</v>
      </c>
      <c r="AK29" s="172">
        <f t="shared" si="6"/>
        <v>6</v>
      </c>
      <c r="AL29" s="64">
        <f t="shared" si="12"/>
        <v>118</v>
      </c>
      <c r="AM29" s="172">
        <f t="shared" si="1"/>
        <v>328</v>
      </c>
      <c r="AN29" s="22">
        <f t="shared" si="2"/>
        <v>-210</v>
      </c>
      <c r="AO29" s="62"/>
      <c r="AP29" s="63"/>
      <c r="AQ29" s="136"/>
      <c r="AR29" s="237" t="s">
        <v>30</v>
      </c>
      <c r="AS29" s="67">
        <v>32</v>
      </c>
      <c r="AT29" s="67">
        <v>51</v>
      </c>
      <c r="AU29" s="237">
        <f t="shared" si="3"/>
        <v>0</v>
      </c>
      <c r="AV29" s="172">
        <f t="shared" si="9"/>
        <v>7</v>
      </c>
      <c r="AW29" s="64">
        <f t="shared" si="7"/>
        <v>150</v>
      </c>
      <c r="AX29" s="256">
        <f t="shared" si="8"/>
        <v>2.3809523809523809</v>
      </c>
      <c r="AY29" s="172">
        <f t="shared" si="4"/>
        <v>379</v>
      </c>
      <c r="AZ29" s="22">
        <f t="shared" si="5"/>
        <v>-229</v>
      </c>
      <c r="BA29" s="62"/>
      <c r="BB29" s="63"/>
      <c r="BC29" s="136"/>
      <c r="BG29" s="247">
        <v>2</v>
      </c>
      <c r="BH29" s="137"/>
      <c r="BI29" s="137"/>
      <c r="BJ29" s="137"/>
      <c r="BK29" s="137"/>
      <c r="BL29" s="137"/>
      <c r="BM29" s="137"/>
      <c r="BN29" s="137"/>
      <c r="BO29" s="137"/>
      <c r="BP29" s="137"/>
    </row>
    <row r="30" spans="1:68" ht="11.25" customHeight="1" x14ac:dyDescent="0.2">
      <c r="D30" s="59"/>
      <c r="F30" s="57">
        <f>F1</f>
        <v>1</v>
      </c>
      <c r="G30" s="56" t="str">
        <f>G1</f>
        <v>F</v>
      </c>
      <c r="H30" s="56" t="str">
        <f>H1</f>
        <v>A</v>
      </c>
      <c r="I30" s="168"/>
      <c r="J30" s="169"/>
      <c r="K30" s="57">
        <f>K1</f>
        <v>2</v>
      </c>
      <c r="L30" s="56" t="str">
        <f>L1</f>
        <v>F</v>
      </c>
      <c r="M30" s="56" t="str">
        <f>M1</f>
        <v>A</v>
      </c>
      <c r="N30" s="168"/>
      <c r="O30" s="169"/>
      <c r="P30" s="57">
        <f>P1</f>
        <v>3</v>
      </c>
      <c r="Q30" s="56" t="s">
        <v>76</v>
      </c>
      <c r="R30" s="56" t="s">
        <v>59</v>
      </c>
      <c r="S30" s="168"/>
      <c r="T30" s="169"/>
      <c r="U30" s="57">
        <v>4</v>
      </c>
      <c r="V30" s="56" t="s">
        <v>76</v>
      </c>
      <c r="W30" s="56" t="s">
        <v>59</v>
      </c>
      <c r="X30" s="168"/>
      <c r="Y30" s="169"/>
      <c r="Z30" s="57">
        <v>5</v>
      </c>
      <c r="AA30" s="56" t="s">
        <v>76</v>
      </c>
      <c r="AB30" s="56" t="s">
        <v>59</v>
      </c>
      <c r="AC30" s="168"/>
      <c r="AD30" s="57">
        <f>AD1</f>
        <v>6</v>
      </c>
      <c r="AE30" s="56" t="s">
        <v>76</v>
      </c>
      <c r="AF30" s="56" t="s">
        <v>59</v>
      </c>
      <c r="AG30" s="168"/>
      <c r="AH30" s="169"/>
      <c r="AI30" s="171"/>
      <c r="AJ30" s="57" t="s">
        <v>74</v>
      </c>
      <c r="AK30" s="57" t="s">
        <v>30</v>
      </c>
      <c r="AL30" s="57" t="s">
        <v>76</v>
      </c>
      <c r="AM30" s="57" t="s">
        <v>59</v>
      </c>
      <c r="AN30" s="57" t="s">
        <v>78</v>
      </c>
      <c r="AO30" s="168"/>
      <c r="AP30" s="169"/>
      <c r="AQ30" s="171"/>
      <c r="AR30" s="57">
        <f>AR1</f>
        <v>7</v>
      </c>
      <c r="AS30" s="56" t="s">
        <v>76</v>
      </c>
      <c r="AT30" s="56" t="s">
        <v>59</v>
      </c>
      <c r="AU30" s="57" t="s">
        <v>74</v>
      </c>
      <c r="AV30" s="57" t="s">
        <v>30</v>
      </c>
      <c r="AW30" s="57" t="s">
        <v>76</v>
      </c>
      <c r="AX30" s="254"/>
      <c r="AY30" s="57" t="s">
        <v>59</v>
      </c>
      <c r="AZ30" s="57" t="s">
        <v>78</v>
      </c>
      <c r="BA30" s="168"/>
      <c r="BB30" s="169"/>
      <c r="BC30" s="171"/>
    </row>
    <row r="31" spans="1:68" ht="11.25" customHeight="1" x14ac:dyDescent="0.25">
      <c r="AU31" s="237">
        <f>SUM(AU2:AU29)</f>
        <v>98</v>
      </c>
      <c r="AV31" s="67">
        <f>SUM(AV2:AV29)</f>
        <v>98</v>
      </c>
      <c r="AW31" s="249">
        <f>SUM(AW2:AW29)</f>
        <v>9545</v>
      </c>
      <c r="AX31" s="255"/>
    </row>
  </sheetData>
  <sortState ref="B6:BC29">
    <sortCondition ref="B6:B29"/>
  </sortState>
  <conditionalFormatting sqref="BP23:BP28 BH20:BO28 BJ2:BO19 BH1:BH19">
    <cfRule type="cellIs" dxfId="147" priority="361" stopIfTrue="1" operator="between">
      <formula>1</formula>
      <formula>1.999</formula>
    </cfRule>
    <cfRule type="cellIs" dxfId="146" priority="362" stopIfTrue="1" operator="between">
      <formula>0.0001</formula>
      <formula>0.999</formula>
    </cfRule>
  </conditionalFormatting>
  <conditionalFormatting sqref="BP10:BP11">
    <cfRule type="cellIs" dxfId="145" priority="359" stopIfTrue="1" operator="between">
      <formula>1</formula>
      <formula>1.999</formula>
    </cfRule>
    <cfRule type="cellIs" dxfId="144" priority="360" stopIfTrue="1" operator="between">
      <formula>0.0001</formula>
      <formula>0.999</formula>
    </cfRule>
  </conditionalFormatting>
  <conditionalFormatting sqref="BI1:BO1">
    <cfRule type="cellIs" dxfId="143" priority="357" stopIfTrue="1" operator="between">
      <formula>1</formula>
      <formula>1.999</formula>
    </cfRule>
    <cfRule type="cellIs" dxfId="142" priority="358" stopIfTrue="1" operator="between">
      <formula>0.0001</formula>
      <formula>0.999</formula>
    </cfRule>
  </conditionalFormatting>
  <conditionalFormatting sqref="BH29 BP29">
    <cfRule type="cellIs" dxfId="141" priority="336" stopIfTrue="1" operator="between">
      <formula>1</formula>
      <formula>1.999</formula>
    </cfRule>
    <cfRule type="cellIs" dxfId="140" priority="337" stopIfTrue="1" operator="between">
      <formula>0.0001</formula>
      <formula>0.999</formula>
    </cfRule>
  </conditionalFormatting>
  <conditionalFormatting sqref="BI29:BO29">
    <cfRule type="cellIs" dxfId="139" priority="334" stopIfTrue="1" operator="between">
      <formula>1</formula>
      <formula>1.999</formula>
    </cfRule>
    <cfRule type="cellIs" dxfId="138" priority="335" stopIfTrue="1" operator="between">
      <formula>0.0001</formula>
      <formula>0.999</formula>
    </cfRule>
  </conditionalFormatting>
  <conditionalFormatting sqref="K28 P2:P28 K2:K26 AD2:AD28 F2:F28 Z2:Z28 S2:U28">
    <cfRule type="cellIs" dxfId="137" priority="254" operator="equal">
      <formula>"L"</formula>
    </cfRule>
    <cfRule type="cellIs" dxfId="136" priority="255" operator="equal">
      <formula>"D"</formula>
    </cfRule>
    <cfRule type="cellIs" dxfId="135" priority="256" operator="equal">
      <formula>"W"</formula>
    </cfRule>
  </conditionalFormatting>
  <conditionalFormatting sqref="F12">
    <cfRule type="cellIs" dxfId="134" priority="251" operator="equal">
      <formula>"L"</formula>
    </cfRule>
    <cfRule type="cellIs" dxfId="133" priority="252" operator="equal">
      <formula>"D"</formula>
    </cfRule>
    <cfRule type="cellIs" dxfId="132" priority="253" operator="equal">
      <formula>"W"</formula>
    </cfRule>
  </conditionalFormatting>
  <conditionalFormatting sqref="L28 AS3:AS4 Q2:Q28 AE2:AE28 L2:L26 G2:G28 V2:V28 AA2:AA28">
    <cfRule type="cellIs" dxfId="131" priority="250" operator="equal">
      <formula>10</formula>
    </cfRule>
  </conditionalFormatting>
  <conditionalFormatting sqref="AD29 K29 F29 S29:T29 P29">
    <cfRule type="cellIs" dxfId="130" priority="247" operator="equal">
      <formula>"L"</formula>
    </cfRule>
    <cfRule type="cellIs" dxfId="129" priority="248" operator="equal">
      <formula>"D"</formula>
    </cfRule>
    <cfRule type="cellIs" dxfId="128" priority="249" operator="equal">
      <formula>"W"</formula>
    </cfRule>
  </conditionalFormatting>
  <conditionalFormatting sqref="G29 L29 AE29 Q29">
    <cfRule type="cellIs" dxfId="127" priority="246" operator="equal">
      <formula>10</formula>
    </cfRule>
  </conditionalFormatting>
  <conditionalFormatting sqref="AS6">
    <cfRule type="cellIs" dxfId="126" priority="223" operator="equal">
      <formula>10</formula>
    </cfRule>
  </conditionalFormatting>
  <conditionalFormatting sqref="AR6">
    <cfRule type="cellIs" dxfId="125" priority="224" operator="equal">
      <formula>"L"</formula>
    </cfRule>
    <cfRule type="cellIs" dxfId="124" priority="225" operator="equal">
      <formula>"D"</formula>
    </cfRule>
    <cfRule type="cellIs" dxfId="123" priority="226" operator="equal">
      <formula>"W"</formula>
    </cfRule>
  </conditionalFormatting>
  <conditionalFormatting sqref="U29">
    <cfRule type="cellIs" dxfId="122" priority="236" operator="equal">
      <formula>"L"</formula>
    </cfRule>
    <cfRule type="cellIs" dxfId="121" priority="237" operator="equal">
      <formula>"D"</formula>
    </cfRule>
    <cfRule type="cellIs" dxfId="120" priority="238" operator="equal">
      <formula>"W"</formula>
    </cfRule>
  </conditionalFormatting>
  <conditionalFormatting sqref="V29">
    <cfRule type="cellIs" dxfId="119" priority="235" operator="equal">
      <formula>10</formula>
    </cfRule>
  </conditionalFormatting>
  <conditionalFormatting sqref="Z29">
    <cfRule type="cellIs" dxfId="118" priority="232" operator="equal">
      <formula>"L"</formula>
    </cfRule>
    <cfRule type="cellIs" dxfId="117" priority="233" operator="equal">
      <formula>"D"</formula>
    </cfRule>
    <cfRule type="cellIs" dxfId="116" priority="234" operator="equal">
      <formula>"W"</formula>
    </cfRule>
  </conditionalFormatting>
  <conditionalFormatting sqref="AA29">
    <cfRule type="cellIs" dxfId="115" priority="231" operator="equal">
      <formula>10</formula>
    </cfRule>
  </conditionalFormatting>
  <conditionalFormatting sqref="K27">
    <cfRule type="cellIs" dxfId="114" priority="228" operator="equal">
      <formula>"L"</formula>
    </cfRule>
    <cfRule type="cellIs" dxfId="113" priority="229" operator="equal">
      <formula>"D"</formula>
    </cfRule>
    <cfRule type="cellIs" dxfId="112" priority="230" operator="equal">
      <formula>"W"</formula>
    </cfRule>
  </conditionalFormatting>
  <conditionalFormatting sqref="L27">
    <cfRule type="cellIs" dxfId="111" priority="227" operator="equal">
      <formula>10</formula>
    </cfRule>
  </conditionalFormatting>
  <conditionalFormatting sqref="AS7">
    <cfRule type="cellIs" dxfId="110" priority="219" operator="equal">
      <formula>10</formula>
    </cfRule>
  </conditionalFormatting>
  <conditionalFormatting sqref="AR7">
    <cfRule type="cellIs" dxfId="109" priority="220" operator="equal">
      <formula>"L"</formula>
    </cfRule>
    <cfRule type="cellIs" dxfId="108" priority="221" operator="equal">
      <formula>"D"</formula>
    </cfRule>
    <cfRule type="cellIs" dxfId="107" priority="222" operator="equal">
      <formula>"W"</formula>
    </cfRule>
  </conditionalFormatting>
  <conditionalFormatting sqref="AS18">
    <cfRule type="cellIs" dxfId="106" priority="215" operator="equal">
      <formula>10</formula>
    </cfRule>
  </conditionalFormatting>
  <conditionalFormatting sqref="AR18">
    <cfRule type="cellIs" dxfId="105" priority="216" operator="equal">
      <formula>"L"</formula>
    </cfRule>
    <cfRule type="cellIs" dxfId="104" priority="217" operator="equal">
      <formula>"D"</formula>
    </cfRule>
    <cfRule type="cellIs" dxfId="103" priority="218" operator="equal">
      <formula>"W"</formula>
    </cfRule>
  </conditionalFormatting>
  <conditionalFormatting sqref="AS19">
    <cfRule type="cellIs" dxfId="102" priority="211" operator="equal">
      <formula>10</formula>
    </cfRule>
  </conditionalFormatting>
  <conditionalFormatting sqref="AR19">
    <cfRule type="cellIs" dxfId="101" priority="212" operator="equal">
      <formula>"L"</formula>
    </cfRule>
    <cfRule type="cellIs" dxfId="100" priority="213" operator="equal">
      <formula>"D"</formula>
    </cfRule>
    <cfRule type="cellIs" dxfId="99" priority="214" operator="equal">
      <formula>"W"</formula>
    </cfRule>
  </conditionalFormatting>
  <conditionalFormatting sqref="AS8">
    <cfRule type="cellIs" dxfId="98" priority="207" operator="equal">
      <formula>10</formula>
    </cfRule>
  </conditionalFormatting>
  <conditionalFormatting sqref="AR8">
    <cfRule type="cellIs" dxfId="97" priority="208" operator="equal">
      <formula>"L"</formula>
    </cfRule>
    <cfRule type="cellIs" dxfId="96" priority="209" operator="equal">
      <formula>"D"</formula>
    </cfRule>
    <cfRule type="cellIs" dxfId="95" priority="210" operator="equal">
      <formula>"W"</formula>
    </cfRule>
  </conditionalFormatting>
  <conditionalFormatting sqref="AS9">
    <cfRule type="cellIs" dxfId="94" priority="203" operator="equal">
      <formula>10</formula>
    </cfRule>
  </conditionalFormatting>
  <conditionalFormatting sqref="AR9">
    <cfRule type="cellIs" dxfId="93" priority="204" operator="equal">
      <formula>"L"</formula>
    </cfRule>
    <cfRule type="cellIs" dxfId="92" priority="205" operator="equal">
      <formula>"D"</formula>
    </cfRule>
    <cfRule type="cellIs" dxfId="91" priority="206" operator="equal">
      <formula>"W"</formula>
    </cfRule>
  </conditionalFormatting>
  <conditionalFormatting sqref="AS10">
    <cfRule type="cellIs" dxfId="90" priority="199" operator="equal">
      <formula>10</formula>
    </cfRule>
  </conditionalFormatting>
  <conditionalFormatting sqref="AR10">
    <cfRule type="cellIs" dxfId="89" priority="200" operator="equal">
      <formula>"L"</formula>
    </cfRule>
    <cfRule type="cellIs" dxfId="88" priority="201" operator="equal">
      <formula>"D"</formula>
    </cfRule>
    <cfRule type="cellIs" dxfId="87" priority="202" operator="equal">
      <formula>"W"</formula>
    </cfRule>
  </conditionalFormatting>
  <conditionalFormatting sqref="AS11">
    <cfRule type="cellIs" dxfId="86" priority="195" operator="equal">
      <formula>10</formula>
    </cfRule>
  </conditionalFormatting>
  <conditionalFormatting sqref="AR11">
    <cfRule type="cellIs" dxfId="85" priority="196" operator="equal">
      <formula>"L"</formula>
    </cfRule>
    <cfRule type="cellIs" dxfId="84" priority="197" operator="equal">
      <formula>"D"</formula>
    </cfRule>
    <cfRule type="cellIs" dxfId="83" priority="198" operator="equal">
      <formula>"W"</formula>
    </cfRule>
  </conditionalFormatting>
  <conditionalFormatting sqref="AS13">
    <cfRule type="cellIs" dxfId="82" priority="191" operator="equal">
      <formula>10</formula>
    </cfRule>
  </conditionalFormatting>
  <conditionalFormatting sqref="AR13">
    <cfRule type="cellIs" dxfId="81" priority="192" operator="equal">
      <formula>"L"</formula>
    </cfRule>
    <cfRule type="cellIs" dxfId="80" priority="193" operator="equal">
      <formula>"D"</formula>
    </cfRule>
    <cfRule type="cellIs" dxfId="79" priority="194" operator="equal">
      <formula>"W"</formula>
    </cfRule>
  </conditionalFormatting>
  <conditionalFormatting sqref="AS12">
    <cfRule type="cellIs" dxfId="78" priority="187" operator="equal">
      <formula>10</formula>
    </cfRule>
  </conditionalFormatting>
  <conditionalFormatting sqref="AR12">
    <cfRule type="cellIs" dxfId="77" priority="188" operator="equal">
      <formula>"L"</formula>
    </cfRule>
    <cfRule type="cellIs" dxfId="76" priority="189" operator="equal">
      <formula>"D"</formula>
    </cfRule>
    <cfRule type="cellIs" dxfId="75" priority="190" operator="equal">
      <formula>"W"</formula>
    </cfRule>
  </conditionalFormatting>
  <conditionalFormatting sqref="AS15">
    <cfRule type="cellIs" dxfId="74" priority="183" operator="equal">
      <formula>10</formula>
    </cfRule>
  </conditionalFormatting>
  <conditionalFormatting sqref="AR15">
    <cfRule type="cellIs" dxfId="73" priority="184" operator="equal">
      <formula>"L"</formula>
    </cfRule>
    <cfRule type="cellIs" dxfId="72" priority="185" operator="equal">
      <formula>"D"</formula>
    </cfRule>
    <cfRule type="cellIs" dxfId="71" priority="186" operator="equal">
      <formula>"W"</formula>
    </cfRule>
  </conditionalFormatting>
  <conditionalFormatting sqref="AS14">
    <cfRule type="cellIs" dxfId="70" priority="179" operator="equal">
      <formula>10</formula>
    </cfRule>
  </conditionalFormatting>
  <conditionalFormatting sqref="AR14">
    <cfRule type="cellIs" dxfId="69" priority="180" operator="equal">
      <formula>"L"</formula>
    </cfRule>
    <cfRule type="cellIs" dxfId="68" priority="181" operator="equal">
      <formula>"D"</formula>
    </cfRule>
    <cfRule type="cellIs" dxfId="67" priority="182" operator="equal">
      <formula>"W"</formula>
    </cfRule>
  </conditionalFormatting>
  <conditionalFormatting sqref="AS17">
    <cfRule type="cellIs" dxfId="66" priority="175" operator="equal">
      <formula>10</formula>
    </cfRule>
  </conditionalFormatting>
  <conditionalFormatting sqref="AR17">
    <cfRule type="cellIs" dxfId="65" priority="176" operator="equal">
      <formula>"L"</formula>
    </cfRule>
    <cfRule type="cellIs" dxfId="64" priority="177" operator="equal">
      <formula>"D"</formula>
    </cfRule>
    <cfRule type="cellIs" dxfId="63" priority="178" operator="equal">
      <formula>"W"</formula>
    </cfRule>
  </conditionalFormatting>
  <conditionalFormatting sqref="AS16">
    <cfRule type="cellIs" dxfId="62" priority="171" operator="equal">
      <formula>10</formula>
    </cfRule>
  </conditionalFormatting>
  <conditionalFormatting sqref="AR16">
    <cfRule type="cellIs" dxfId="61" priority="172" operator="equal">
      <formula>"L"</formula>
    </cfRule>
    <cfRule type="cellIs" dxfId="60" priority="173" operator="equal">
      <formula>"D"</formula>
    </cfRule>
    <cfRule type="cellIs" dxfId="59" priority="174" operator="equal">
      <formula>"W"</formula>
    </cfRule>
  </conditionalFormatting>
  <conditionalFormatting sqref="AS21">
    <cfRule type="cellIs" dxfId="58" priority="167" operator="equal">
      <formula>10</formula>
    </cfRule>
  </conditionalFormatting>
  <conditionalFormatting sqref="AR21">
    <cfRule type="cellIs" dxfId="57" priority="168" operator="equal">
      <formula>"L"</formula>
    </cfRule>
    <cfRule type="cellIs" dxfId="56" priority="169" operator="equal">
      <formula>"D"</formula>
    </cfRule>
    <cfRule type="cellIs" dxfId="55" priority="170" operator="equal">
      <formula>"W"</formula>
    </cfRule>
  </conditionalFormatting>
  <conditionalFormatting sqref="AS20">
    <cfRule type="cellIs" dxfId="54" priority="163" operator="equal">
      <formula>10</formula>
    </cfRule>
  </conditionalFormatting>
  <conditionalFormatting sqref="AR20">
    <cfRule type="cellIs" dxfId="53" priority="164" operator="equal">
      <formula>"L"</formula>
    </cfRule>
    <cfRule type="cellIs" dxfId="52" priority="165" operator="equal">
      <formula>"D"</formula>
    </cfRule>
    <cfRule type="cellIs" dxfId="51" priority="166" operator="equal">
      <formula>"W"</formula>
    </cfRule>
  </conditionalFormatting>
  <conditionalFormatting sqref="AS22">
    <cfRule type="cellIs" dxfId="50" priority="159" operator="equal">
      <formula>10</formula>
    </cfRule>
  </conditionalFormatting>
  <conditionalFormatting sqref="AR22">
    <cfRule type="cellIs" dxfId="49" priority="160" operator="equal">
      <formula>"L"</formula>
    </cfRule>
    <cfRule type="cellIs" dxfId="48" priority="161" operator="equal">
      <formula>"D"</formula>
    </cfRule>
    <cfRule type="cellIs" dxfId="47" priority="162" operator="equal">
      <formula>"W"</formula>
    </cfRule>
  </conditionalFormatting>
  <conditionalFormatting sqref="AS23">
    <cfRule type="cellIs" dxfId="46" priority="155" operator="equal">
      <formula>10</formula>
    </cfRule>
  </conditionalFormatting>
  <conditionalFormatting sqref="AR23">
    <cfRule type="cellIs" dxfId="45" priority="156" operator="equal">
      <formula>"L"</formula>
    </cfRule>
    <cfRule type="cellIs" dxfId="44" priority="157" operator="equal">
      <formula>"D"</formula>
    </cfRule>
    <cfRule type="cellIs" dxfId="43" priority="158" operator="equal">
      <formula>"W"</formula>
    </cfRule>
  </conditionalFormatting>
  <conditionalFormatting sqref="AS24">
    <cfRule type="cellIs" dxfId="42" priority="151" operator="equal">
      <formula>10</formula>
    </cfRule>
  </conditionalFormatting>
  <conditionalFormatting sqref="AR24">
    <cfRule type="cellIs" dxfId="41" priority="152" operator="equal">
      <formula>"L"</formula>
    </cfRule>
    <cfRule type="cellIs" dxfId="40" priority="153" operator="equal">
      <formula>"D"</formula>
    </cfRule>
    <cfRule type="cellIs" dxfId="39" priority="154" operator="equal">
      <formula>"W"</formula>
    </cfRule>
  </conditionalFormatting>
  <conditionalFormatting sqref="AS25">
    <cfRule type="cellIs" dxfId="38" priority="147" operator="equal">
      <formula>10</formula>
    </cfRule>
  </conditionalFormatting>
  <conditionalFormatting sqref="AR25">
    <cfRule type="cellIs" dxfId="37" priority="148" operator="equal">
      <formula>"L"</formula>
    </cfRule>
    <cfRule type="cellIs" dxfId="36" priority="149" operator="equal">
      <formula>"D"</formula>
    </cfRule>
    <cfRule type="cellIs" dxfId="35" priority="150" operator="equal">
      <formula>"W"</formula>
    </cfRule>
  </conditionalFormatting>
  <conditionalFormatting sqref="AS26">
    <cfRule type="cellIs" dxfId="34" priority="143" operator="equal">
      <formula>10</formula>
    </cfRule>
  </conditionalFormatting>
  <conditionalFormatting sqref="AR26">
    <cfRule type="cellIs" dxfId="33" priority="144" operator="equal">
      <formula>"L"</formula>
    </cfRule>
    <cfRule type="cellIs" dxfId="32" priority="145" operator="equal">
      <formula>"D"</formula>
    </cfRule>
    <cfRule type="cellIs" dxfId="31" priority="146" operator="equal">
      <formula>"W"</formula>
    </cfRule>
  </conditionalFormatting>
  <conditionalFormatting sqref="AS27">
    <cfRule type="cellIs" dxfId="30" priority="139" operator="equal">
      <formula>10</formula>
    </cfRule>
  </conditionalFormatting>
  <conditionalFormatting sqref="AR27">
    <cfRule type="cellIs" dxfId="29" priority="140" operator="equal">
      <formula>"L"</formula>
    </cfRule>
    <cfRule type="cellIs" dxfId="28" priority="141" operator="equal">
      <formula>"D"</formula>
    </cfRule>
    <cfRule type="cellIs" dxfId="27" priority="142" operator="equal">
      <formula>"W"</formula>
    </cfRule>
  </conditionalFormatting>
  <conditionalFormatting sqref="AS28">
    <cfRule type="cellIs" dxfId="26" priority="135" operator="equal">
      <formula>10</formula>
    </cfRule>
  </conditionalFormatting>
  <conditionalFormatting sqref="AR28">
    <cfRule type="cellIs" dxfId="25" priority="136" operator="equal">
      <formula>"L"</formula>
    </cfRule>
    <cfRule type="cellIs" dxfId="24" priority="137" operator="equal">
      <formula>"D"</formula>
    </cfRule>
    <cfRule type="cellIs" dxfId="23" priority="138" operator="equal">
      <formula>"W"</formula>
    </cfRule>
  </conditionalFormatting>
  <conditionalFormatting sqref="AS29">
    <cfRule type="cellIs" dxfId="22" priority="131" operator="equal">
      <formula>10</formula>
    </cfRule>
  </conditionalFormatting>
  <conditionalFormatting sqref="AR29">
    <cfRule type="cellIs" dxfId="21" priority="132" operator="equal">
      <formula>"L"</formula>
    </cfRule>
    <cfRule type="cellIs" dxfId="20" priority="133" operator="equal">
      <formula>"D"</formula>
    </cfRule>
    <cfRule type="cellIs" dxfId="19" priority="134" operator="equal">
      <formula>"W"</formula>
    </cfRule>
  </conditionalFormatting>
  <conditionalFormatting sqref="AS5">
    <cfRule type="cellIs" dxfId="18" priority="127" operator="equal">
      <formula>10</formula>
    </cfRule>
  </conditionalFormatting>
  <conditionalFormatting sqref="AR5">
    <cfRule type="cellIs" dxfId="17" priority="128" operator="equal">
      <formula>"L"</formula>
    </cfRule>
    <cfRule type="cellIs" dxfId="16" priority="129" operator="equal">
      <formula>"D"</formula>
    </cfRule>
    <cfRule type="cellIs" dxfId="15" priority="130" operator="equal">
      <formula>"W"</formula>
    </cfRule>
  </conditionalFormatting>
  <conditionalFormatting sqref="AR2">
    <cfRule type="cellIs" dxfId="14" priority="124" operator="equal">
      <formula>"L"</formula>
    </cfRule>
    <cfRule type="cellIs" dxfId="13" priority="125" operator="equal">
      <formula>"D"</formula>
    </cfRule>
    <cfRule type="cellIs" dxfId="12" priority="126" operator="equal">
      <formula>"W"</formula>
    </cfRule>
  </conditionalFormatting>
  <conditionalFormatting sqref="AS2">
    <cfRule type="cellIs" dxfId="11" priority="123" operator="equal">
      <formula>10</formula>
    </cfRule>
  </conditionalFormatting>
  <conditionalFormatting sqref="AT2">
    <cfRule type="cellIs" dxfId="10" priority="122" operator="equal">
      <formula>10</formula>
    </cfRule>
  </conditionalFormatting>
  <conditionalFormatting sqref="AR3">
    <cfRule type="cellIs" dxfId="9" priority="119" operator="equal">
      <formula>"L"</formula>
    </cfRule>
    <cfRule type="cellIs" dxfId="8" priority="120" operator="equal">
      <formula>"D"</formula>
    </cfRule>
    <cfRule type="cellIs" dxfId="7" priority="121" operator="equal">
      <formula>"W"</formula>
    </cfRule>
  </conditionalFormatting>
  <conditionalFormatting sqref="AR4">
    <cfRule type="cellIs" dxfId="6" priority="116" operator="equal">
      <formula>"L"</formula>
    </cfRule>
    <cfRule type="cellIs" dxfId="5" priority="117" operator="equal">
      <formula>"D"</formula>
    </cfRule>
    <cfRule type="cellIs" dxfId="4" priority="118" operator="equal">
      <formula>"W"</formula>
    </cfRule>
  </conditionalFormatting>
  <pageMargins left="0.75" right="0.75" top="1" bottom="1" header="0.5" footer="0.5"/>
  <pageSetup paperSize="9"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B1:K22"/>
  <sheetViews>
    <sheetView zoomScaleNormal="100" workbookViewId="0"/>
  </sheetViews>
  <sheetFormatPr defaultColWidth="5.5703125" defaultRowHeight="33" customHeight="1" x14ac:dyDescent="0.3"/>
  <cols>
    <col min="1" max="1" width="1.42578125" style="176" customWidth="1"/>
    <col min="2" max="2" width="62" style="175" customWidth="1"/>
    <col min="3" max="3" width="1.42578125" style="175" customWidth="1"/>
    <col min="4" max="4" width="7.42578125" style="176" customWidth="1"/>
    <col min="5" max="5" width="3.42578125" style="176" customWidth="1"/>
    <col min="6" max="6" width="5" style="176" customWidth="1"/>
    <col min="7" max="7" width="2.42578125" style="175" customWidth="1"/>
    <col min="8" max="8" width="3.42578125" style="176" customWidth="1"/>
    <col min="9" max="9" width="7.42578125" style="176" customWidth="1"/>
    <col min="10" max="10" width="1.42578125" style="175" customWidth="1"/>
    <col min="11" max="11" width="61.42578125" style="176" customWidth="1"/>
    <col min="12" max="16384" width="5.5703125" style="176"/>
  </cols>
  <sheetData>
    <row r="1" spans="2:11" ht="7.5" customHeight="1" thickBot="1" x14ac:dyDescent="0.35"/>
    <row r="2" spans="2:11" ht="54" customHeight="1" thickTop="1" thickBot="1" x14ac:dyDescent="0.35">
      <c r="B2" s="177" t="s">
        <v>245</v>
      </c>
      <c r="K2" s="177" t="s">
        <v>246</v>
      </c>
    </row>
    <row r="3" spans="2:11" ht="17.25" customHeight="1" thickTop="1" x14ac:dyDescent="0.45">
      <c r="B3" s="176"/>
      <c r="D3" s="178">
        <v>5</v>
      </c>
      <c r="E3" s="179" t="s">
        <v>203</v>
      </c>
      <c r="F3" s="180">
        <v>1</v>
      </c>
      <c r="G3" s="180" t="s">
        <v>30</v>
      </c>
      <c r="H3" s="179"/>
      <c r="I3" s="178">
        <v>5</v>
      </c>
    </row>
    <row r="4" spans="2:11" ht="17.25" customHeight="1" x14ac:dyDescent="0.45">
      <c r="B4" s="176"/>
      <c r="D4" s="181">
        <v>8</v>
      </c>
      <c r="E4" s="179"/>
      <c r="F4" s="180">
        <v>2</v>
      </c>
      <c r="G4" s="180" t="s">
        <v>30</v>
      </c>
      <c r="H4" s="179" t="s">
        <v>203</v>
      </c>
      <c r="I4" s="181">
        <v>8</v>
      </c>
    </row>
    <row r="5" spans="2:11" ht="17.25" customHeight="1" x14ac:dyDescent="0.45">
      <c r="B5" s="176"/>
      <c r="D5" s="181">
        <v>0</v>
      </c>
      <c r="E5" s="179" t="s">
        <v>203</v>
      </c>
      <c r="F5" s="180">
        <v>3</v>
      </c>
      <c r="G5" s="180" t="s">
        <v>31</v>
      </c>
      <c r="H5" s="179"/>
      <c r="I5" s="181">
        <v>10</v>
      </c>
    </row>
    <row r="6" spans="2:11" ht="17.25" customHeight="1" x14ac:dyDescent="0.45">
      <c r="B6" s="274">
        <f>(SUM(D3:D17))</f>
        <v>118</v>
      </c>
      <c r="D6" s="181">
        <v>8</v>
      </c>
      <c r="E6" s="179"/>
      <c r="F6" s="180">
        <v>4</v>
      </c>
      <c r="G6" s="180" t="s">
        <v>30</v>
      </c>
      <c r="H6" s="179" t="s">
        <v>203</v>
      </c>
      <c r="I6" s="181">
        <v>8</v>
      </c>
      <c r="K6" s="274">
        <f>(SUM(I3:I17))</f>
        <v>92</v>
      </c>
    </row>
    <row r="7" spans="2:11" ht="17.25" customHeight="1" x14ac:dyDescent="0.45">
      <c r="B7" s="275"/>
      <c r="D7" s="181">
        <v>7</v>
      </c>
      <c r="E7" s="179" t="s">
        <v>203</v>
      </c>
      <c r="F7" s="180">
        <v>5</v>
      </c>
      <c r="G7" s="180" t="s">
        <v>30</v>
      </c>
      <c r="H7" s="179"/>
      <c r="I7" s="181">
        <v>7</v>
      </c>
      <c r="K7" s="275"/>
    </row>
    <row r="8" spans="2:11" ht="17.25" customHeight="1" x14ac:dyDescent="0.45">
      <c r="B8" s="275"/>
      <c r="D8" s="181">
        <v>10</v>
      </c>
      <c r="E8" s="186"/>
      <c r="F8" s="187">
        <v>6</v>
      </c>
      <c r="G8" s="187" t="s">
        <v>31</v>
      </c>
      <c r="H8" s="186" t="s">
        <v>203</v>
      </c>
      <c r="I8" s="181">
        <v>10</v>
      </c>
      <c r="K8" s="275"/>
    </row>
    <row r="9" spans="2:11" ht="17.25" customHeight="1" x14ac:dyDescent="0.45">
      <c r="B9" s="275"/>
      <c r="D9" s="181">
        <v>8</v>
      </c>
      <c r="E9" s="186" t="s">
        <v>203</v>
      </c>
      <c r="F9" s="187">
        <v>7</v>
      </c>
      <c r="G9" s="187" t="s">
        <v>30</v>
      </c>
      <c r="H9" s="188"/>
      <c r="I9" s="181">
        <v>0</v>
      </c>
      <c r="K9" s="275"/>
    </row>
    <row r="10" spans="2:11" ht="17.25" customHeight="1" x14ac:dyDescent="0.45">
      <c r="B10" s="275"/>
      <c r="D10" s="181">
        <v>5</v>
      </c>
      <c r="E10" s="186"/>
      <c r="F10" s="187">
        <v>8</v>
      </c>
      <c r="G10" s="187" t="s">
        <v>30</v>
      </c>
      <c r="H10" s="186" t="s">
        <v>203</v>
      </c>
      <c r="I10" s="181">
        <v>5</v>
      </c>
      <c r="K10" s="275"/>
    </row>
    <row r="11" spans="2:11" ht="17.25" customHeight="1" x14ac:dyDescent="0.45">
      <c r="B11" s="275"/>
      <c r="D11" s="181">
        <v>10</v>
      </c>
      <c r="E11" s="186" t="s">
        <v>203</v>
      </c>
      <c r="F11" s="187">
        <v>9</v>
      </c>
      <c r="G11" s="187" t="s">
        <v>31</v>
      </c>
      <c r="H11" s="186"/>
      <c r="I11" s="181">
        <v>10</v>
      </c>
      <c r="K11" s="275"/>
    </row>
    <row r="12" spans="2:11" ht="17.25" customHeight="1" x14ac:dyDescent="0.45">
      <c r="B12" s="275"/>
      <c r="D12" s="181">
        <v>6</v>
      </c>
      <c r="E12" s="186"/>
      <c r="F12" s="187">
        <v>10</v>
      </c>
      <c r="G12" s="187" t="s">
        <v>30</v>
      </c>
      <c r="H12" s="186" t="s">
        <v>203</v>
      </c>
      <c r="I12" s="181">
        <v>6</v>
      </c>
      <c r="K12" s="275"/>
    </row>
    <row r="13" spans="2:11" ht="17.25" customHeight="1" x14ac:dyDescent="0.45">
      <c r="B13" s="275"/>
      <c r="D13" s="181">
        <v>7</v>
      </c>
      <c r="E13" s="186" t="s">
        <v>203</v>
      </c>
      <c r="F13" s="187">
        <v>11</v>
      </c>
      <c r="G13" s="187" t="s">
        <v>30</v>
      </c>
      <c r="H13" s="186"/>
      <c r="I13" s="181">
        <v>7</v>
      </c>
      <c r="K13" s="275"/>
    </row>
    <row r="14" spans="2:11" ht="17.25" customHeight="1" x14ac:dyDescent="0.45">
      <c r="B14" s="275"/>
      <c r="D14" s="181">
        <v>18</v>
      </c>
      <c r="E14" s="179"/>
      <c r="F14" s="180">
        <v>12</v>
      </c>
      <c r="G14" s="180" t="s">
        <v>30</v>
      </c>
      <c r="H14" s="179" t="s">
        <v>203</v>
      </c>
      <c r="I14" s="181">
        <v>0</v>
      </c>
      <c r="K14" s="275"/>
    </row>
    <row r="15" spans="2:11" ht="17.25" customHeight="1" x14ac:dyDescent="0.45">
      <c r="B15" s="275"/>
      <c r="D15" s="181">
        <v>6</v>
      </c>
      <c r="E15" s="179" t="s">
        <v>203</v>
      </c>
      <c r="F15" s="180">
        <v>13</v>
      </c>
      <c r="G15" s="180" t="s">
        <v>30</v>
      </c>
      <c r="H15" s="179"/>
      <c r="I15" s="181">
        <v>6</v>
      </c>
      <c r="K15" s="275"/>
    </row>
    <row r="16" spans="2:11" ht="17.25" customHeight="1" x14ac:dyDescent="0.45">
      <c r="B16" s="276"/>
      <c r="D16" s="181">
        <v>10</v>
      </c>
      <c r="E16" s="179"/>
      <c r="F16" s="180">
        <v>14</v>
      </c>
      <c r="G16" s="180" t="s">
        <v>31</v>
      </c>
      <c r="H16" s="179" t="s">
        <v>203</v>
      </c>
      <c r="I16" s="181">
        <v>10</v>
      </c>
      <c r="K16" s="276"/>
    </row>
    <row r="17" spans="3:11" ht="17.25" customHeight="1" x14ac:dyDescent="0.45">
      <c r="D17" s="182">
        <v>10</v>
      </c>
      <c r="E17" s="179"/>
      <c r="F17" s="180">
        <v>15</v>
      </c>
      <c r="G17" s="180" t="s">
        <v>35</v>
      </c>
      <c r="H17" s="179"/>
      <c r="I17" s="182">
        <v>0</v>
      </c>
      <c r="K17" s="175"/>
    </row>
    <row r="18" spans="3:11" ht="16.5" customHeight="1" x14ac:dyDescent="0.3">
      <c r="C18" s="183"/>
      <c r="D18" s="184"/>
      <c r="F18" s="185">
        <v>15</v>
      </c>
      <c r="G18" s="185" t="s">
        <v>35</v>
      </c>
      <c r="I18" s="184"/>
      <c r="J18" s="183"/>
    </row>
    <row r="19" spans="3:11" ht="33" customHeight="1" x14ac:dyDescent="0.3">
      <c r="C19" s="183"/>
      <c r="F19" s="184" t="s">
        <v>247</v>
      </c>
      <c r="J19" s="183"/>
    </row>
    <row r="20" spans="3:11" ht="33" customHeight="1" x14ac:dyDescent="0.3">
      <c r="C20" s="183"/>
      <c r="J20" s="183"/>
    </row>
    <row r="21" spans="3:11" ht="33" customHeight="1" x14ac:dyDescent="0.3">
      <c r="C21" s="183"/>
      <c r="J21" s="183"/>
    </row>
    <row r="22" spans="3:11" ht="33" customHeight="1" x14ac:dyDescent="0.3">
      <c r="C22" s="183"/>
      <c r="J22" s="183"/>
    </row>
  </sheetData>
  <mergeCells count="2">
    <mergeCell ref="B6:B16"/>
    <mergeCell ref="K6:K16"/>
  </mergeCells>
  <conditionalFormatting sqref="I3:I17 D3:D17">
    <cfRule type="cellIs" dxfId="3" priority="4" operator="equal">
      <formula>0</formula>
    </cfRule>
  </conditionalFormatting>
  <conditionalFormatting sqref="D3:D8 D10:D15 I3:I8 I10:I15">
    <cfRule type="cellIs" dxfId="2" priority="3" operator="equal">
      <formula>18</formula>
    </cfRule>
  </conditionalFormatting>
  <conditionalFormatting sqref="I18 D18">
    <cfRule type="cellIs" dxfId="1" priority="2" operator="equal">
      <formula>0</formula>
    </cfRule>
  </conditionalFormatting>
  <conditionalFormatting sqref="D3:D17 I3:I17">
    <cfRule type="containsText" dxfId="0" priority="1" operator="containsText" text="X">
      <formula>NOT(ISERROR(SEARCH("X",D3)))</formula>
    </cfRule>
  </conditionalFormatting>
  <pageMargins left="0.7" right="0.7" top="0.75" bottom="0.75" header="0.3" footer="0.3"/>
  <pageSetup paperSize="9" orientation="portrait" horizontalDpi="360" verticalDpi="36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Qualifier wksht</vt:lpstr>
      <vt:lpstr>Qual scores test</vt:lpstr>
      <vt:lpstr>£ ins outs, names</vt:lpstr>
      <vt:lpstr>Names vlookup</vt:lpstr>
      <vt:lpstr>Who's played who</vt:lpstr>
      <vt:lpstr>Draws, Part 1</vt:lpstr>
      <vt:lpstr>Table, end of Part 1</vt:lpstr>
      <vt:lpstr>Draws, Part 2</vt:lpstr>
      <vt:lpstr>Table, end of Part 2</vt:lpstr>
      <vt:lpstr>Draws, Part 3</vt:lpstr>
      <vt:lpstr>Table, end of Part 3</vt:lpstr>
      <vt:lpstr>15-round GF</vt:lpstr>
      <vt:lpstr>NOTES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Jeff</cp:lastModifiedBy>
  <cp:lastPrinted>2017-02-16T20:54:50Z</cp:lastPrinted>
  <dcterms:created xsi:type="dcterms:W3CDTF">2014-10-18T11:26:29Z</dcterms:created>
  <dcterms:modified xsi:type="dcterms:W3CDTF">2017-02-19T17:10:19Z</dcterms:modified>
</cp:coreProperties>
</file>